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drawings/drawing5.xml" ContentType="application/vnd.openxmlformats-officedocument.drawingml.chartshapes+xml"/>
  <Override PartName="/xl/pivotTables/pivotTable2.xml" ContentType="application/vnd.openxmlformats-officedocument.spreadsheetml.pivotTable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11\Demos11\"/>
    </mc:Choice>
  </mc:AlternateContent>
  <bookViews>
    <workbookView xWindow="240" yWindow="135" windowWidth="20115" windowHeight="7485" tabRatio="716"/>
  </bookViews>
  <sheets>
    <sheet name="TDBSalle1" sheetId="3" r:id="rId1"/>
    <sheet name="SyntheseImagée" sheetId="15" r:id="rId2"/>
    <sheet name="TCD_Sonde1" sheetId="5" r:id="rId3"/>
    <sheet name="TCD_Sonde2" sheetId="6" r:id="rId4"/>
    <sheet name="Données" sheetId="1" r:id="rId5"/>
    <sheet name="Paramètres" sheetId="13" r:id="rId6"/>
  </sheets>
  <definedNames>
    <definedName name="D_Complet">Données!$A$1:$C$8000</definedName>
    <definedName name="D_DateHre">Données!$A$1:$A$8000</definedName>
    <definedName name="D_Sonde1">Données!$B$2:$B$8000</definedName>
    <definedName name="D_Sonde2">Données!$C$2:$C$8000</definedName>
  </definedNames>
  <calcPr calcId="152511"/>
  <pivotCaches>
    <pivotCache cacheId="1" r:id="rId7"/>
  </pivotCaches>
</workbook>
</file>

<file path=xl/calcChain.xml><?xml version="1.0" encoding="utf-8"?>
<calcChain xmlns="http://schemas.openxmlformats.org/spreadsheetml/2006/main">
  <c r="I34" i="6" l="1"/>
  <c r="G34" i="6"/>
  <c r="E34" i="6"/>
  <c r="H34" i="6" s="1"/>
  <c r="I33" i="6"/>
  <c r="G33" i="6"/>
  <c r="E33" i="6"/>
  <c r="H33" i="6" s="1"/>
  <c r="I32" i="6"/>
  <c r="G32" i="6"/>
  <c r="E32" i="6"/>
  <c r="H32" i="6" s="1"/>
  <c r="I31" i="6"/>
  <c r="G31" i="6"/>
  <c r="E31" i="6"/>
  <c r="H31" i="6" s="1"/>
  <c r="I30" i="6"/>
  <c r="G30" i="6"/>
  <c r="E30" i="6"/>
  <c r="H30" i="6" s="1"/>
  <c r="I29" i="6"/>
  <c r="G29" i="6"/>
  <c r="E29" i="6"/>
  <c r="H29" i="6" s="1"/>
  <c r="I28" i="6"/>
  <c r="G28" i="6"/>
  <c r="E28" i="6"/>
  <c r="H28" i="6" s="1"/>
  <c r="I27" i="6"/>
  <c r="G27" i="6"/>
  <c r="E27" i="6"/>
  <c r="H27" i="6" s="1"/>
  <c r="I26" i="6"/>
  <c r="G26" i="6"/>
  <c r="E26" i="6"/>
  <c r="H26" i="6" s="1"/>
  <c r="I25" i="6"/>
  <c r="G25" i="6"/>
  <c r="E25" i="6"/>
  <c r="H25" i="6" s="1"/>
  <c r="I24" i="6"/>
  <c r="G24" i="6"/>
  <c r="E24" i="6"/>
  <c r="H24" i="6" s="1"/>
  <c r="I23" i="6"/>
  <c r="G23" i="6"/>
  <c r="E23" i="6"/>
  <c r="H23" i="6" s="1"/>
  <c r="I22" i="6"/>
  <c r="G22" i="6"/>
  <c r="E22" i="6"/>
  <c r="H22" i="6" s="1"/>
  <c r="I21" i="6"/>
  <c r="G21" i="6"/>
  <c r="E21" i="6"/>
  <c r="H21" i="6" s="1"/>
  <c r="I20" i="6"/>
  <c r="G20" i="6"/>
  <c r="E20" i="6"/>
  <c r="H20" i="6" s="1"/>
  <c r="I19" i="6"/>
  <c r="G19" i="6"/>
  <c r="E19" i="6"/>
  <c r="H19" i="6" s="1"/>
  <c r="I18" i="6"/>
  <c r="G18" i="6"/>
  <c r="E18" i="6"/>
  <c r="H18" i="6" s="1"/>
  <c r="I17" i="6"/>
  <c r="G17" i="6"/>
  <c r="E17" i="6"/>
  <c r="H17" i="6" s="1"/>
  <c r="I16" i="6"/>
  <c r="G16" i="6"/>
  <c r="E16" i="6"/>
  <c r="H16" i="6" s="1"/>
  <c r="I15" i="6"/>
  <c r="G15" i="6"/>
  <c r="E15" i="6"/>
  <c r="H15" i="6" s="1"/>
  <c r="I14" i="6"/>
  <c r="G14" i="6"/>
  <c r="E14" i="6"/>
  <c r="H14" i="6" s="1"/>
  <c r="I13" i="6"/>
  <c r="G13" i="6"/>
  <c r="E13" i="6"/>
  <c r="H13" i="6" s="1"/>
  <c r="I12" i="6"/>
  <c r="G12" i="6"/>
  <c r="E12" i="6"/>
  <c r="H12" i="6" s="1"/>
  <c r="I11" i="6"/>
  <c r="G11" i="6"/>
  <c r="E11" i="6"/>
  <c r="H11" i="6" s="1"/>
  <c r="I10" i="6"/>
  <c r="G10" i="6"/>
  <c r="E10" i="6"/>
  <c r="H10" i="6" s="1"/>
  <c r="I9" i="6"/>
  <c r="G9" i="6"/>
  <c r="E9" i="6"/>
  <c r="H9" i="6" s="1"/>
  <c r="I8" i="6"/>
  <c r="G8" i="6"/>
  <c r="E8" i="6"/>
  <c r="H8" i="6" s="1"/>
  <c r="I7" i="6"/>
  <c r="G7" i="6"/>
  <c r="E7" i="6"/>
  <c r="H7" i="6" s="1"/>
  <c r="I6" i="6"/>
  <c r="G6" i="6"/>
  <c r="E6" i="6"/>
  <c r="H6" i="6" s="1"/>
  <c r="I5" i="6"/>
  <c r="G5" i="6"/>
  <c r="E5" i="6"/>
  <c r="H5" i="6" s="1"/>
  <c r="I4" i="6"/>
  <c r="G4" i="6"/>
  <c r="E4" i="6"/>
  <c r="H4" i="6" s="1"/>
  <c r="I2" i="6"/>
  <c r="H2" i="6"/>
  <c r="H5" i="5" l="1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4" i="5"/>
  <c r="I2" i="5"/>
  <c r="H2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4" i="5"/>
  <c r="E4" i="5"/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M13" i="6" l="1"/>
  <c r="M11" i="6"/>
  <c r="L8" i="6"/>
  <c r="L8" i="5"/>
  <c r="M6" i="5"/>
  <c r="M14" i="6"/>
  <c r="T4" i="15"/>
  <c r="CO11" i="15"/>
  <c r="AS4" i="15"/>
  <c r="E12" i="15"/>
  <c r="L17" i="15"/>
  <c r="BZ19" i="15"/>
  <c r="AG22" i="15"/>
  <c r="BN23" i="15"/>
  <c r="BY6" i="15"/>
  <c r="CL6" i="15"/>
  <c r="BP17" i="15"/>
  <c r="BI22" i="15"/>
  <c r="H25" i="15"/>
  <c r="AO26" i="15"/>
  <c r="BV27" i="15"/>
  <c r="L29" i="15"/>
  <c r="BZ7" i="15"/>
  <c r="CM7" i="15"/>
  <c r="CN17" i="15"/>
  <c r="BU22" i="15"/>
  <c r="CD10" i="15"/>
  <c r="AL19" i="15"/>
  <c r="AV25" i="15"/>
  <c r="S28" i="15"/>
  <c r="AS11" i="15"/>
  <c r="BB19" i="15"/>
  <c r="AZ25" i="15"/>
  <c r="W28" i="15"/>
  <c r="BA30" i="15"/>
  <c r="CH31" i="15"/>
  <c r="BI5" i="15"/>
  <c r="BC12" i="15"/>
  <c r="AU8" i="15"/>
  <c r="CQ13" i="15"/>
  <c r="BH8" i="15"/>
  <c r="G14" i="15"/>
  <c r="M18" i="15"/>
  <c r="CA20" i="15"/>
  <c r="CC22" i="15"/>
  <c r="S24" i="15"/>
  <c r="BY11" i="15"/>
  <c r="CF11" i="15"/>
  <c r="BR19" i="15"/>
  <c r="BJ23" i="15"/>
  <c r="BD25" i="15"/>
  <c r="CK26" i="15"/>
  <c r="AA28" i="15"/>
  <c r="BH29" i="15"/>
  <c r="AD12" i="15"/>
  <c r="AK12" i="15"/>
  <c r="CP19" i="15"/>
  <c r="BV23" i="15"/>
  <c r="AB8" i="15"/>
  <c r="BY22" i="15"/>
  <c r="AW26" i="15"/>
  <c r="T29" i="15"/>
  <c r="CC8" i="15"/>
  <c r="CG22" i="15"/>
  <c r="BA26" i="15"/>
  <c r="X29" i="15"/>
  <c r="F31" i="15"/>
  <c r="AM32" i="15"/>
  <c r="T9" i="15"/>
  <c r="BE14" i="15"/>
  <c r="CS15" i="15"/>
  <c r="I16" i="15"/>
  <c r="CB21" i="15"/>
  <c r="BO24" i="15"/>
  <c r="CJ15" i="15"/>
  <c r="BK24" i="15"/>
  <c r="AP27" i="15"/>
  <c r="M30" i="15"/>
  <c r="AO16" i="15"/>
  <c r="BW24" i="15"/>
  <c r="CA24" i="15"/>
  <c r="R2" i="15"/>
  <c r="CE24" i="15"/>
  <c r="U30" i="15"/>
  <c r="CI32" i="15"/>
  <c r="BB5" i="15"/>
  <c r="CK5" i="15"/>
  <c r="AR17" i="15"/>
  <c r="AW22" i="15"/>
  <c r="CH4" i="15"/>
  <c r="AK18" i="15"/>
  <c r="X25" i="15"/>
  <c r="CL27" i="15"/>
  <c r="CJ6" i="15"/>
  <c r="BI18" i="15"/>
  <c r="CA13" i="15"/>
  <c r="CB25" i="15"/>
  <c r="P14" i="15"/>
  <c r="CF25" i="15"/>
  <c r="BQ30" i="15"/>
  <c r="CP6" i="15"/>
  <c r="CD2" i="15"/>
  <c r="CM16" i="15"/>
  <c r="CG4" i="15"/>
  <c r="CQ24" i="15"/>
  <c r="M6" i="15"/>
  <c r="D25" i="15"/>
  <c r="AC30" i="15"/>
  <c r="AY2" i="15"/>
  <c r="BG16" i="15"/>
  <c r="AM19" i="15"/>
  <c r="J22" i="15"/>
  <c r="BX24" i="15"/>
  <c r="AU27" i="15"/>
  <c r="R30" i="15"/>
  <c r="CF32" i="15"/>
  <c r="CS10" i="15"/>
  <c r="X6" i="15"/>
  <c r="AB25" i="15"/>
  <c r="AO30" i="15"/>
  <c r="BA4" i="15"/>
  <c r="M17" i="15"/>
  <c r="AX22" i="15"/>
  <c r="CI27" i="15"/>
  <c r="BP3" i="15"/>
  <c r="BC16" i="15"/>
  <c r="AK19" i="15"/>
  <c r="H22" i="15"/>
  <c r="BV24" i="15"/>
  <c r="AS27" i="15"/>
  <c r="P30" i="15"/>
  <c r="AH2" i="15"/>
  <c r="AW11" i="15"/>
  <c r="BL14" i="15"/>
  <c r="BS14" i="15"/>
  <c r="P21" i="15"/>
  <c r="AI24" i="15"/>
  <c r="V13" i="15"/>
  <c r="CP23" i="15"/>
  <c r="J27" i="15"/>
  <c r="BX29" i="15"/>
  <c r="BR13" i="15"/>
  <c r="K24" i="15"/>
  <c r="AT23" i="15"/>
  <c r="AZ29" i="15"/>
  <c r="BB23" i="15"/>
  <c r="BD29" i="15"/>
  <c r="BC32" i="15"/>
  <c r="Z15" i="15"/>
  <c r="BN16" i="15"/>
  <c r="BU16" i="15"/>
  <c r="Q22" i="15"/>
  <c r="AY3" i="15"/>
  <c r="D17" i="15"/>
  <c r="CI24" i="15"/>
  <c r="BF27" i="15"/>
  <c r="BR3" i="15"/>
  <c r="AB17" i="15"/>
  <c r="O8" i="15"/>
  <c r="P25" i="15"/>
  <c r="AM2" i="15"/>
  <c r="T25" i="15"/>
  <c r="AK30" i="15"/>
  <c r="CF3" i="15"/>
  <c r="CC9" i="15"/>
  <c r="N19" i="15"/>
  <c r="CC15" i="15"/>
  <c r="I26" i="15"/>
  <c r="AH16" i="15"/>
  <c r="BE16" i="15"/>
  <c r="CE16" i="15"/>
  <c r="BB31" i="15"/>
  <c r="BJ12" i="15"/>
  <c r="O20" i="15"/>
  <c r="R9" i="15"/>
  <c r="BE26" i="15"/>
  <c r="BN9" i="15"/>
  <c r="BS20" i="15"/>
  <c r="CI20" i="15"/>
  <c r="G32" i="15"/>
  <c r="L3" i="15"/>
  <c r="AJ17" i="15"/>
  <c r="AZ17" i="15"/>
  <c r="BJ31" i="15"/>
  <c r="F18" i="15"/>
  <c r="AQ23" i="15"/>
  <c r="CB28" i="15"/>
  <c r="CI7" i="15"/>
  <c r="BA18" i="15"/>
  <c r="BV31" i="15"/>
  <c r="CA19" i="15"/>
  <c r="BF30" i="15"/>
  <c r="D18" i="15"/>
  <c r="AO23" i="15"/>
  <c r="BZ28" i="15"/>
  <c r="BS2" i="15"/>
  <c r="AF14" i="15"/>
  <c r="CQ20" i="15"/>
  <c r="BA12" i="15"/>
  <c r="CS26" i="15"/>
  <c r="CG12" i="15"/>
  <c r="F27" i="15"/>
  <c r="AD31" i="15"/>
  <c r="U10" i="15"/>
  <c r="BQ17" i="15"/>
  <c r="AN20" i="15"/>
  <c r="K23" i="15"/>
  <c r="BY25" i="15"/>
  <c r="AV28" i="15"/>
  <c r="S31" i="15"/>
  <c r="BB6" i="15"/>
  <c r="D13" i="15"/>
  <c r="CI14" i="15"/>
  <c r="AD27" i="15"/>
  <c r="AP31" i="15"/>
  <c r="BQ10" i="15"/>
  <c r="O19" i="15"/>
  <c r="AZ24" i="15"/>
  <c r="CK29" i="15"/>
  <c r="AW10" i="15"/>
  <c r="BO17" i="15"/>
  <c r="AL20" i="15"/>
  <c r="I23" i="15"/>
  <c r="BW25" i="15"/>
  <c r="AT28" i="15"/>
  <c r="Q31" i="15"/>
  <c r="BB7" i="15"/>
  <c r="AY13" i="15"/>
  <c r="BA15" i="15"/>
  <c r="X15" i="15"/>
  <c r="BD15" i="15"/>
  <c r="AT31" i="15"/>
  <c r="CG17" i="15"/>
  <c r="AA23" i="15"/>
  <c r="BL28" i="15"/>
  <c r="W7" i="15"/>
  <c r="T17" i="15"/>
  <c r="BF31" i="15"/>
  <c r="AU19" i="15"/>
  <c r="Z30" i="15"/>
  <c r="CE17" i="15"/>
  <c r="Y23" i="15"/>
  <c r="BJ28" i="15"/>
  <c r="W8" i="15"/>
  <c r="V19" i="15"/>
  <c r="CD31" i="15"/>
  <c r="CQ19" i="15"/>
  <c r="BV30" i="15"/>
  <c r="L18" i="15"/>
  <c r="AW23" i="15"/>
  <c r="CH28" i="15"/>
  <c r="I4" i="15"/>
  <c r="BW7" i="15"/>
  <c r="CJ17" i="15"/>
  <c r="BS22" i="15"/>
  <c r="AP25" i="15"/>
  <c r="M28" i="15"/>
  <c r="CA30" i="15"/>
  <c r="CA7" i="15"/>
  <c r="CK17" i="15"/>
  <c r="N7" i="15"/>
  <c r="BX17" i="15"/>
  <c r="AW9" i="15"/>
  <c r="AN25" i="15"/>
  <c r="AX10" i="15"/>
  <c r="AX16" i="15"/>
  <c r="AQ2" i="15"/>
  <c r="CG30" i="15"/>
  <c r="Z8" i="15"/>
  <c r="BY18" i="15"/>
  <c r="AV14" i="15"/>
  <c r="CJ25" i="15"/>
  <c r="CR14" i="15"/>
  <c r="CH13" i="15"/>
  <c r="W14" i="15"/>
  <c r="AL31" i="15"/>
  <c r="BI11" i="15"/>
  <c r="BE5" i="15"/>
  <c r="Z6" i="15"/>
  <c r="CO30" i="15"/>
  <c r="AK17" i="15"/>
  <c r="BV22" i="15"/>
  <c r="P28" i="15"/>
  <c r="U5" i="15"/>
  <c r="AX9" i="15"/>
  <c r="J31" i="15"/>
  <c r="AT18" i="15"/>
  <c r="Y29" i="15"/>
  <c r="AI17" i="15"/>
  <c r="BT22" i="15"/>
  <c r="N28" i="15"/>
  <c r="U6" i="15"/>
  <c r="CS8" i="15"/>
  <c r="G20" i="15"/>
  <c r="W20" i="15"/>
  <c r="CP31" i="15"/>
  <c r="AL18" i="15"/>
  <c r="BW23" i="15"/>
  <c r="Q29" i="15"/>
  <c r="CQ8" i="15"/>
  <c r="X21" i="15"/>
  <c r="K32" i="15"/>
  <c r="AV20" i="15"/>
  <c r="AA31" i="15"/>
  <c r="AJ18" i="15"/>
  <c r="BU23" i="15"/>
  <c r="O29" i="15"/>
  <c r="AN6" i="15"/>
  <c r="BT15" i="15"/>
  <c r="BC24" i="15"/>
  <c r="W19" i="15"/>
  <c r="CS29" i="15"/>
  <c r="CM24" i="15"/>
  <c r="R22" i="15"/>
  <c r="U19" i="15"/>
  <c r="CQ29" i="15"/>
  <c r="AR25" i="15"/>
  <c r="BN22" i="15"/>
  <c r="AS19" i="15"/>
  <c r="X30" i="15"/>
  <c r="CM10" i="15"/>
  <c r="AN23" i="15"/>
  <c r="BY28" i="15"/>
  <c r="CO10" i="15"/>
  <c r="AE23" i="15"/>
  <c r="BP28" i="15"/>
  <c r="AM7" i="15"/>
  <c r="CA17" i="15"/>
  <c r="U23" i="15"/>
  <c r="BF28" i="15"/>
  <c r="C17" i="15"/>
  <c r="H6" i="15"/>
  <c r="BX14" i="15"/>
  <c r="BY12" i="15"/>
  <c r="S20" i="15"/>
  <c r="CF23" i="15"/>
  <c r="BC26" i="15"/>
  <c r="Z29" i="15"/>
  <c r="CN31" i="15"/>
  <c r="CA12" i="15"/>
  <c r="N27" i="15"/>
  <c r="AJ24" i="15"/>
  <c r="AD20" i="15"/>
  <c r="I31" i="15"/>
  <c r="BF6" i="15"/>
  <c r="BQ18" i="15"/>
  <c r="CG18" i="15"/>
  <c r="BZ31" i="15"/>
  <c r="V18" i="15"/>
  <c r="BG23" i="15"/>
  <c r="CR28" i="15"/>
  <c r="BD8" i="15"/>
  <c r="CH19" i="15"/>
  <c r="CL31" i="15"/>
  <c r="BM15" i="15"/>
  <c r="AN21" i="15"/>
  <c r="BD21" i="15"/>
  <c r="O32" i="15"/>
  <c r="BB18" i="15"/>
  <c r="CM23" i="15"/>
  <c r="AG29" i="15"/>
  <c r="AF9" i="15"/>
  <c r="AK22" i="15"/>
  <c r="AA32" i="15"/>
  <c r="CB20" i="15"/>
  <c r="BG31" i="15"/>
  <c r="AZ18" i="15"/>
  <c r="CK23" i="15"/>
  <c r="AE29" i="15"/>
  <c r="BU7" i="15"/>
  <c r="AL23" i="15"/>
  <c r="AY32" i="15"/>
  <c r="AG21" i="15"/>
  <c r="L32" i="15"/>
  <c r="BX18" i="15"/>
  <c r="R24" i="15"/>
  <c r="BC29" i="15"/>
  <c r="Y9" i="15"/>
  <c r="BF9" i="15"/>
  <c r="BE18" i="15"/>
  <c r="H23" i="15"/>
  <c r="BV25" i="15"/>
  <c r="AS28" i="15"/>
  <c r="P31" i="15"/>
  <c r="BH9" i="15"/>
  <c r="BF18" i="15"/>
  <c r="CQ23" i="15"/>
  <c r="AK29" i="15"/>
  <c r="BC5" i="15"/>
  <c r="AS18" i="15"/>
  <c r="O13" i="15"/>
  <c r="BT25" i="15"/>
  <c r="BK13" i="15"/>
  <c r="T11" i="15"/>
  <c r="AZ11" i="15"/>
  <c r="V31" i="15"/>
  <c r="S11" i="15"/>
  <c r="AT19" i="15"/>
  <c r="BX3" i="15"/>
  <c r="Y26" i="15"/>
  <c r="Y5" i="15"/>
  <c r="E18" i="15"/>
  <c r="U18" i="15"/>
  <c r="BR31" i="15"/>
  <c r="BO10" i="15"/>
  <c r="BT21" i="15"/>
  <c r="CR21" i="15"/>
  <c r="BB27" i="15"/>
  <c r="BQ12" i="15"/>
  <c r="CO22" i="15"/>
  <c r="J23" i="15"/>
  <c r="BC28" i="15"/>
  <c r="Y22" i="15"/>
  <c r="BR27" i="15"/>
  <c r="BT20" i="15"/>
  <c r="AY31" i="15"/>
  <c r="CP27" i="15"/>
  <c r="U25" i="15"/>
  <c r="BR20" i="15"/>
  <c r="AW31" i="15"/>
  <c r="AM14" i="15"/>
  <c r="BZ23" i="15"/>
  <c r="CH23" i="15"/>
  <c r="BK32" i="15"/>
  <c r="G19" i="15"/>
  <c r="AR24" i="15"/>
  <c r="CC29" i="15"/>
  <c r="AG10" i="15"/>
  <c r="AM24" i="15"/>
  <c r="BW32" i="15"/>
  <c r="CC21" i="15"/>
  <c r="BH32" i="15"/>
  <c r="E19" i="15"/>
  <c r="AP24" i="15"/>
  <c r="CA29" i="15"/>
  <c r="Z10" i="15"/>
  <c r="BL21" i="15"/>
  <c r="AL27" i="15"/>
  <c r="BD20" i="15"/>
  <c r="AI31" i="15"/>
  <c r="BJ27" i="15"/>
  <c r="CF24" i="15"/>
  <c r="BB20" i="15"/>
  <c r="AG31" i="15"/>
  <c r="O28" i="15"/>
  <c r="AK25" i="15"/>
  <c r="BZ20" i="15"/>
  <c r="BE31" i="15"/>
  <c r="BJ13" i="15"/>
  <c r="I24" i="15"/>
  <c r="AT29" i="15"/>
  <c r="BL13" i="15"/>
  <c r="AA7" i="15"/>
  <c r="F19" i="15"/>
  <c r="AD19" i="15"/>
  <c r="U26" i="15"/>
  <c r="CT9" i="15"/>
  <c r="H21" i="15"/>
  <c r="AF21" i="15"/>
  <c r="V27" i="15"/>
  <c r="BJ19" i="15"/>
  <c r="AK26" i="15"/>
  <c r="H20" i="15"/>
  <c r="CD30" i="15"/>
  <c r="BI26" i="15"/>
  <c r="CE23" i="15"/>
  <c r="F20" i="15"/>
  <c r="CB30" i="15"/>
  <c r="CK22" i="15"/>
  <c r="AM28" i="15"/>
  <c r="I21" i="15"/>
  <c r="CE31" i="15"/>
  <c r="BK28" i="15"/>
  <c r="CG25" i="15"/>
  <c r="G21" i="15"/>
  <c r="CC31" i="15"/>
  <c r="AU24" i="15"/>
  <c r="BH24" i="15"/>
  <c r="CM32" i="15"/>
  <c r="BF24" i="15"/>
  <c r="AC5" i="15"/>
  <c r="CD24" i="15"/>
  <c r="Z19" i="15"/>
  <c r="AV31" i="15"/>
  <c r="CS25" i="15"/>
  <c r="AR13" i="15"/>
  <c r="CI25" i="15"/>
  <c r="E2" i="15"/>
  <c r="J6" i="15"/>
  <c r="AY22" i="15"/>
  <c r="CJ27" i="15"/>
  <c r="N6" i="15"/>
  <c r="AK10" i="15"/>
  <c r="BO25" i="15"/>
  <c r="BE22" i="15"/>
  <c r="G28" i="15"/>
  <c r="CJ20" i="15"/>
  <c r="BO31" i="15"/>
  <c r="AE28" i="15"/>
  <c r="Z23" i="15"/>
  <c r="BS28" i="15"/>
  <c r="Y21" i="15"/>
  <c r="D32" i="15"/>
  <c r="CQ28" i="15"/>
  <c r="V26" i="15"/>
  <c r="W21" i="15"/>
  <c r="CS31" i="15"/>
  <c r="AV29" i="15"/>
  <c r="BR26" i="15"/>
  <c r="AU21" i="15"/>
  <c r="Z32" i="15"/>
  <c r="CQ14" i="15"/>
  <c r="AO24" i="15"/>
  <c r="BZ29" i="15"/>
  <c r="CS14" i="15"/>
  <c r="BN26" i="15"/>
  <c r="AN9" i="15"/>
  <c r="AV18" i="15"/>
  <c r="CG23" i="15"/>
  <c r="AA29" i="15"/>
  <c r="C4" i="15"/>
  <c r="BT8" i="15"/>
  <c r="AS15" i="15"/>
  <c r="O14" i="15"/>
  <c r="CE20" i="15"/>
  <c r="U24" i="15"/>
  <c r="CI26" i="15"/>
  <c r="BF29" i="15"/>
  <c r="AC32" i="15"/>
  <c r="Q14" i="15"/>
  <c r="CB29" i="15"/>
  <c r="G27" i="15"/>
  <c r="BK21" i="15"/>
  <c r="AP32" i="15"/>
  <c r="F13" i="15"/>
  <c r="N23" i="15"/>
  <c r="V23" i="15"/>
  <c r="AU32" i="15"/>
  <c r="CH18" i="15"/>
  <c r="AB24" i="15"/>
  <c r="BM29" i="15"/>
  <c r="CR9" i="15"/>
  <c r="BR23" i="15"/>
  <c r="BG32" i="15"/>
  <c r="AW21" i="15"/>
  <c r="AB32" i="15"/>
  <c r="BA25" i="15"/>
  <c r="CF18" i="15"/>
  <c r="Z24" i="15"/>
  <c r="BK29" i="15"/>
  <c r="BE9" i="15"/>
  <c r="BS24" i="15"/>
  <c r="CE32" i="15"/>
  <c r="CS21" i="15"/>
  <c r="BX32" i="15"/>
  <c r="M19" i="15"/>
  <c r="AX24" i="15"/>
  <c r="CI29" i="15"/>
  <c r="BF10" i="15"/>
  <c r="AA10" i="15"/>
  <c r="CK18" i="15"/>
  <c r="X23" i="15"/>
  <c r="CL25" i="15"/>
  <c r="BI28" i="15"/>
  <c r="AF31" i="15"/>
  <c r="AC10" i="15"/>
  <c r="CL18" i="15"/>
  <c r="CT26" i="15"/>
  <c r="AT15" i="15"/>
  <c r="CJ26" i="15"/>
  <c r="BQ6" i="15"/>
  <c r="AP9" i="15"/>
  <c r="D23" i="15"/>
  <c r="AO28" i="15"/>
  <c r="AR9" i="15"/>
  <c r="BI17" i="15"/>
  <c r="BQ27" i="15"/>
  <c r="BM16" i="15"/>
  <c r="CC24" i="15"/>
  <c r="W30" i="15"/>
  <c r="BO16" i="15"/>
  <c r="AY27" i="15"/>
  <c r="AU16" i="15"/>
  <c r="AO27" i="15"/>
  <c r="BR7" i="15"/>
  <c r="AQ10" i="15"/>
  <c r="AB23" i="15"/>
  <c r="BM28" i="15"/>
  <c r="AS10" i="15"/>
  <c r="AK21" i="15"/>
  <c r="BV26" i="15"/>
  <c r="P32" i="15"/>
  <c r="CO14" i="15"/>
  <c r="AA21" i="15"/>
  <c r="BL26" i="15"/>
  <c r="F32" i="15"/>
  <c r="L25" i="15"/>
  <c r="AH22" i="15"/>
  <c r="AC19" i="15"/>
  <c r="H30" i="15"/>
  <c r="BG10" i="15"/>
  <c r="AF23" i="15"/>
  <c r="BQ28" i="15"/>
  <c r="BI10" i="15"/>
  <c r="AV24" i="15"/>
  <c r="BM19" i="15"/>
  <c r="K11" i="15"/>
  <c r="BY24" i="15"/>
  <c r="AY16" i="15"/>
  <c r="AB28" i="15"/>
  <c r="BA5" i="15"/>
  <c r="CH20" i="15"/>
  <c r="AB26" i="15"/>
  <c r="BM31" i="15"/>
  <c r="AZ14" i="15"/>
  <c r="CA28" i="15"/>
  <c r="BT13" i="15"/>
  <c r="F26" i="15"/>
  <c r="AZ13" i="15"/>
  <c r="O21" i="15"/>
  <c r="AZ26" i="15"/>
  <c r="CK31" i="15"/>
  <c r="E15" i="15"/>
  <c r="AE14" i="15"/>
  <c r="CM20" i="15"/>
  <c r="Y24" i="15"/>
  <c r="CM26" i="15"/>
  <c r="BJ29" i="15"/>
  <c r="AG32" i="15"/>
  <c r="AG14" i="15"/>
  <c r="CN20" i="15"/>
  <c r="G31" i="15"/>
  <c r="R20" i="15"/>
  <c r="CN30" i="15"/>
  <c r="BU11" i="15"/>
  <c r="P17" i="15"/>
  <c r="F25" i="15"/>
  <c r="AQ30" i="15"/>
  <c r="Q17" i="15"/>
  <c r="V6" i="15"/>
  <c r="CS11" i="15"/>
  <c r="BW20" i="15"/>
  <c r="CE26" i="15"/>
  <c r="Y32" i="15"/>
  <c r="CT23" i="15"/>
  <c r="AR29" i="15"/>
  <c r="CE28" i="15"/>
  <c r="CJ13" i="15"/>
  <c r="AY24" i="15"/>
  <c r="CN29" i="15"/>
  <c r="CF29" i="15"/>
  <c r="CL15" i="15"/>
  <c r="D29" i="15"/>
  <c r="Y14" i="15"/>
  <c r="BZ26" i="15"/>
  <c r="F15" i="15"/>
  <c r="BU14" i="15"/>
  <c r="BA14" i="15"/>
  <c r="BX26" i="15"/>
  <c r="BT3" i="15"/>
  <c r="BZ12" i="15"/>
  <c r="E17" i="15"/>
  <c r="CA27" i="15"/>
  <c r="CB14" i="15"/>
  <c r="BY17" i="15"/>
  <c r="CT16" i="15"/>
  <c r="BY27" i="15"/>
  <c r="AI10" i="15"/>
  <c r="AA16" i="15"/>
  <c r="AK2" i="15"/>
  <c r="W16" i="15"/>
  <c r="R10" i="15"/>
  <c r="BS16" i="15"/>
  <c r="BB16" i="15"/>
  <c r="AR27" i="15"/>
  <c r="CO21" i="15"/>
  <c r="BT32" i="15"/>
  <c r="CE21" i="15"/>
  <c r="BJ32" i="15"/>
  <c r="AQ13" i="15"/>
  <c r="CC18" i="15"/>
  <c r="CH25" i="15"/>
  <c r="AB31" i="15"/>
  <c r="BB13" i="15"/>
  <c r="BG17" i="15"/>
  <c r="AS6" i="15"/>
  <c r="CB8" i="15"/>
  <c r="CF16" i="15"/>
  <c r="BK27" i="15"/>
  <c r="N12" i="15"/>
  <c r="AS17" i="15"/>
  <c r="AW15" i="15"/>
  <c r="U17" i="15"/>
  <c r="CQ27" i="15"/>
  <c r="CJ4" i="15"/>
  <c r="N18" i="15"/>
  <c r="S17" i="15"/>
  <c r="CO27" i="15"/>
  <c r="CE10" i="15"/>
  <c r="BJ18" i="15"/>
  <c r="AQ17" i="15"/>
  <c r="V28" i="15"/>
  <c r="I5" i="15"/>
  <c r="AM22" i="15"/>
  <c r="BX27" i="15"/>
  <c r="M5" i="15"/>
  <c r="BJ22" i="15"/>
  <c r="BP4" i="15"/>
  <c r="AZ22" i="15"/>
  <c r="CS32" i="15"/>
  <c r="L14" i="15"/>
  <c r="AX19" i="15"/>
  <c r="W26" i="15"/>
  <c r="BH31" i="15"/>
  <c r="G24" i="15"/>
  <c r="CN18" i="15"/>
  <c r="CP12" i="15"/>
  <c r="S10" i="15"/>
  <c r="BA17" i="15"/>
  <c r="AF28" i="15"/>
  <c r="U12" i="15"/>
  <c r="BZ18" i="15"/>
  <c r="P20" i="15"/>
  <c r="CJ22" i="15"/>
  <c r="CG6" i="15"/>
  <c r="AX31" i="15"/>
  <c r="J30" i="15"/>
  <c r="Q23" i="15"/>
  <c r="CH7" i="15"/>
  <c r="BD17" i="15"/>
  <c r="Z25" i="15"/>
  <c r="BK30" i="15"/>
  <c r="BE17" i="15"/>
  <c r="I10" i="15"/>
  <c r="C12" i="15"/>
  <c r="T21" i="15"/>
  <c r="AS32" i="15"/>
  <c r="AF22" i="15"/>
  <c r="AV23" i="15"/>
  <c r="AD11" i="15"/>
  <c r="J11" i="15"/>
  <c r="C24" i="15"/>
  <c r="BP21" i="15"/>
  <c r="BQ32" i="15"/>
  <c r="AO25" i="15"/>
  <c r="AA12" i="15"/>
  <c r="AE25" i="15"/>
  <c r="AT7" i="15"/>
  <c r="AM16" i="15"/>
  <c r="AL16" i="15"/>
  <c r="AJ27" i="15"/>
  <c r="BY21" i="15"/>
  <c r="C32" i="15"/>
  <c r="CG32" i="15"/>
  <c r="X28" i="15"/>
  <c r="CL24" i="15"/>
  <c r="CC11" i="15"/>
  <c r="CQ7" i="15"/>
  <c r="BC7" i="15"/>
  <c r="S25" i="15"/>
  <c r="AH12" i="15"/>
  <c r="BF19" i="15"/>
  <c r="AA26" i="15"/>
  <c r="BL31" i="15"/>
  <c r="BG19" i="15"/>
  <c r="AU17" i="15"/>
  <c r="BR4" i="15"/>
  <c r="BP23" i="15"/>
  <c r="O12" i="15"/>
  <c r="AN30" i="15"/>
  <c r="AX25" i="15"/>
  <c r="CR13" i="15"/>
  <c r="R26" i="15"/>
  <c r="BX13" i="15"/>
  <c r="H26" i="15"/>
  <c r="AL3" i="15"/>
  <c r="BV6" i="15"/>
  <c r="BG22" i="15"/>
  <c r="CR27" i="15"/>
  <c r="BZ6" i="15"/>
  <c r="BP20" i="15"/>
  <c r="J26" i="15"/>
  <c r="AU31" i="15"/>
  <c r="BH13" i="15"/>
  <c r="BF20" i="15"/>
  <c r="CQ25" i="15"/>
  <c r="AK31" i="15"/>
  <c r="CF17" i="15"/>
  <c r="BK19" i="15"/>
  <c r="CM17" i="15"/>
  <c r="BR28" i="15"/>
  <c r="K7" i="15"/>
  <c r="BK22" i="15"/>
  <c r="E28" i="15"/>
  <c r="O7" i="15"/>
  <c r="O23" i="15"/>
  <c r="CP16" i="15"/>
  <c r="AM8" i="15"/>
  <c r="AR23" i="15"/>
  <c r="N11" i="15"/>
  <c r="CL26" i="15"/>
  <c r="AD15" i="15"/>
  <c r="CB26" i="15"/>
  <c r="BD32" i="15"/>
  <c r="AT32" i="15"/>
  <c r="AM17" i="15"/>
  <c r="AO10" i="15"/>
  <c r="P15" i="15"/>
  <c r="CD29" i="15"/>
  <c r="BB22" i="15"/>
  <c r="E4" i="15"/>
  <c r="AR22" i="15"/>
  <c r="CQ32" i="15"/>
  <c r="E3" i="15"/>
  <c r="AL4" i="15"/>
  <c r="K4" i="15"/>
  <c r="BT5" i="15"/>
  <c r="P4" i="15"/>
  <c r="AX5" i="15"/>
  <c r="L7" i="15"/>
  <c r="AS8" i="15"/>
  <c r="AH4" i="15"/>
  <c r="BP5" i="15"/>
  <c r="AP5" i="15"/>
  <c r="AH26" i="15"/>
  <c r="M14" i="15"/>
  <c r="X26" i="15"/>
  <c r="BQ4" i="15"/>
  <c r="AQ7" i="15"/>
  <c r="CF30" i="15"/>
  <c r="BU9" i="15"/>
  <c r="BZ25" i="15"/>
  <c r="AX18" i="15"/>
  <c r="AC29" i="15"/>
  <c r="AN18" i="15"/>
  <c r="S29" i="15"/>
  <c r="AZ2" i="15"/>
  <c r="CG3" i="15"/>
  <c r="J3" i="15"/>
  <c r="X5" i="15"/>
  <c r="O3" i="15"/>
  <c r="AE4" i="15"/>
  <c r="BG6" i="15"/>
  <c r="CN7" i="15"/>
  <c r="AG3" i="15"/>
  <c r="BO4" i="15"/>
  <c r="M2" i="15"/>
  <c r="AD22" i="15"/>
  <c r="CT32" i="15"/>
  <c r="T22" i="15"/>
  <c r="CH32" i="15"/>
  <c r="BW13" i="15"/>
  <c r="R19" i="15"/>
  <c r="G26" i="15"/>
  <c r="AR31" i="15"/>
  <c r="BC20" i="15"/>
  <c r="AB18" i="15"/>
  <c r="BU5" i="15"/>
  <c r="AU22" i="15"/>
  <c r="CF27" i="15"/>
  <c r="BY5" i="15"/>
  <c r="BZ22" i="15"/>
  <c r="AK5" i="15"/>
  <c r="BP22" i="15"/>
  <c r="C5" i="15"/>
  <c r="AB14" i="15"/>
  <c r="BN19" i="15"/>
  <c r="AE26" i="15"/>
  <c r="BP31" i="15"/>
  <c r="CT18" i="15"/>
  <c r="AN24" i="15"/>
  <c r="BY29" i="15"/>
  <c r="Y10" i="15"/>
  <c r="CJ18" i="15"/>
  <c r="AD24" i="15"/>
  <c r="BO29" i="15"/>
  <c r="C14" i="15"/>
  <c r="D9" i="15"/>
  <c r="CA8" i="15"/>
  <c r="AI25" i="15"/>
  <c r="BN12" i="15"/>
  <c r="BV19" i="15"/>
  <c r="AI26" i="15"/>
  <c r="BT31" i="15"/>
  <c r="BW19" i="15"/>
  <c r="CI31" i="15"/>
  <c r="BY31" i="15"/>
  <c r="CR17" i="15"/>
  <c r="CE30" i="15"/>
  <c r="BC23" i="15"/>
  <c r="AN8" i="15"/>
  <c r="AS23" i="15"/>
  <c r="C23" i="15"/>
  <c r="BS25" i="15"/>
  <c r="AO5" i="15"/>
  <c r="CB27" i="15"/>
  <c r="AZ20" i="15"/>
  <c r="AE31" i="15"/>
  <c r="AP20" i="15"/>
  <c r="CS22" i="15"/>
  <c r="AQ28" i="15"/>
  <c r="CC26" i="15"/>
  <c r="CF9" i="15"/>
  <c r="AX23" i="15"/>
  <c r="CM28" i="15"/>
  <c r="CD27" i="15"/>
  <c r="CH11" i="15"/>
  <c r="BW28" i="15"/>
  <c r="V11" i="15"/>
  <c r="AB29" i="15"/>
  <c r="X13" i="15"/>
  <c r="BB11" i="15"/>
  <c r="BP13" i="15"/>
  <c r="CD11" i="15"/>
  <c r="T14" i="15"/>
  <c r="BP29" i="15"/>
  <c r="BF15" i="15"/>
  <c r="O27" i="15"/>
  <c r="BR15" i="15"/>
  <c r="K16" i="15"/>
  <c r="CH15" i="15"/>
  <c r="M27" i="15"/>
  <c r="Q9" i="15"/>
  <c r="CG10" i="15"/>
  <c r="AJ13" i="15"/>
  <c r="R11" i="15"/>
  <c r="CE13" i="15"/>
  <c r="S12" i="15"/>
  <c r="AJ14" i="15"/>
  <c r="BW26" i="15"/>
  <c r="BH20" i="15"/>
  <c r="K28" i="15"/>
  <c r="AF8" i="15"/>
  <c r="BG28" i="15"/>
  <c r="BA10" i="15"/>
  <c r="CE8" i="15"/>
  <c r="AI12" i="15"/>
  <c r="P9" i="15"/>
  <c r="CD12" i="15"/>
  <c r="CI12" i="15"/>
  <c r="AK14" i="15"/>
  <c r="T13" i="15"/>
  <c r="CF14" i="15"/>
  <c r="BM10" i="15"/>
  <c r="CL10" i="15"/>
  <c r="BM11" i="15"/>
  <c r="AA19" i="15"/>
  <c r="AX20" i="15"/>
  <c r="J12" i="15"/>
  <c r="V25" i="15"/>
  <c r="AW17" i="15"/>
  <c r="AI13" i="15"/>
  <c r="W12" i="15"/>
  <c r="E14" i="15"/>
  <c r="BO28" i="15"/>
  <c r="BJ26" i="15"/>
  <c r="I14" i="15"/>
  <c r="BH26" i="15"/>
  <c r="J15" i="15"/>
  <c r="CF26" i="15"/>
  <c r="AB21" i="15"/>
  <c r="AW32" i="15"/>
  <c r="H32" i="15"/>
  <c r="S21" i="15"/>
  <c r="CO31" i="15"/>
  <c r="BV12" i="15"/>
  <c r="Q18" i="15"/>
  <c r="BB25" i="15"/>
  <c r="CM30" i="15"/>
  <c r="R18" i="15"/>
  <c r="BB15" i="15"/>
  <c r="F16" i="15"/>
  <c r="AJ29" i="15"/>
  <c r="CK14" i="15"/>
  <c r="CP26" i="15"/>
  <c r="AL15" i="15"/>
  <c r="AP15" i="15"/>
  <c r="V15" i="15"/>
  <c r="BC21" i="15"/>
  <c r="AH32" i="15"/>
  <c r="Q30" i="15"/>
  <c r="AM27" i="15"/>
  <c r="CA21" i="15"/>
  <c r="BF32" i="15"/>
  <c r="BL15" i="15"/>
  <c r="BE24" i="15"/>
  <c r="CP29" i="15"/>
  <c r="BN15" i="15"/>
  <c r="AN32" i="15"/>
  <c r="AD32" i="15"/>
  <c r="AW18" i="15"/>
  <c r="L31" i="15"/>
  <c r="CL16" i="15"/>
  <c r="M22" i="15"/>
  <c r="CK32" i="15"/>
  <c r="CJ32" i="15"/>
  <c r="BZ32" i="15"/>
  <c r="CS18" i="15"/>
  <c r="AJ31" i="15"/>
  <c r="H24" i="15"/>
  <c r="BD9" i="15"/>
  <c r="CO23" i="15"/>
  <c r="C6" i="15"/>
  <c r="AI2" i="15"/>
  <c r="AA11" i="15"/>
  <c r="CT25" i="15"/>
  <c r="K19" i="15"/>
  <c r="AR30" i="15"/>
  <c r="S30" i="15"/>
  <c r="CD22" i="15"/>
  <c r="BE23" i="15"/>
  <c r="G5" i="15"/>
  <c r="S32" i="15"/>
  <c r="AQ31" i="15"/>
  <c r="CC23" i="15"/>
  <c r="I7" i="15"/>
  <c r="Y18" i="15"/>
  <c r="BF25" i="15"/>
  <c r="CQ30" i="15"/>
  <c r="Z18" i="15"/>
  <c r="BW12" i="15"/>
  <c r="AI3" i="15"/>
  <c r="AI22" i="15"/>
  <c r="BX4" i="15"/>
  <c r="CT24" i="15"/>
  <c r="Q24" i="15"/>
  <c r="AL13" i="15"/>
  <c r="AP23" i="15"/>
  <c r="AN15" i="15"/>
  <c r="AQ24" i="15"/>
  <c r="BF23" i="15"/>
  <c r="AO21" i="15"/>
  <c r="AF29" i="15"/>
  <c r="AM21" i="15"/>
  <c r="AT12" i="15"/>
  <c r="AP22" i="15"/>
  <c r="BU30" i="15"/>
  <c r="AN22" i="15"/>
  <c r="E30" i="15"/>
  <c r="BW16" i="15"/>
  <c r="AC17" i="15"/>
  <c r="CN21" i="15"/>
  <c r="AI27" i="15"/>
  <c r="Y27" i="15"/>
  <c r="K10" i="15"/>
  <c r="BE28" i="15"/>
  <c r="CP18" i="15"/>
  <c r="BE7" i="15"/>
  <c r="Z22" i="15"/>
  <c r="BE30" i="15"/>
  <c r="BY30" i="15"/>
  <c r="AK4" i="15"/>
  <c r="CJ28" i="15"/>
  <c r="F5" i="15"/>
  <c r="AO29" i="15"/>
  <c r="BA6" i="15"/>
  <c r="J25" i="15"/>
  <c r="Y17" i="15"/>
  <c r="O17" i="15"/>
  <c r="G2" i="15"/>
  <c r="AZ23" i="15"/>
  <c r="AT11" i="15"/>
  <c r="BS29" i="15"/>
  <c r="N31" i="15"/>
  <c r="CG5" i="15"/>
  <c r="BE29" i="15"/>
  <c r="AD28" i="15"/>
  <c r="AE19" i="15"/>
  <c r="BB28" i="15"/>
  <c r="BC22" i="15"/>
  <c r="AT6" i="15"/>
  <c r="V24" i="15"/>
  <c r="H27" i="15"/>
  <c r="AB11" i="15"/>
  <c r="CB24" i="15"/>
  <c r="AD16" i="15"/>
  <c r="D20" i="15"/>
  <c r="CK19" i="15"/>
  <c r="CN16" i="15"/>
  <c r="BX21" i="15"/>
  <c r="BV11" i="15"/>
  <c r="BE25" i="15"/>
  <c r="AF30" i="15"/>
  <c r="AI23" i="15"/>
  <c r="BD30" i="15"/>
  <c r="BD23" i="15"/>
  <c r="BJ11" i="15"/>
  <c r="Z28" i="15"/>
  <c r="J29" i="15"/>
  <c r="I18" i="15"/>
  <c r="BX20" i="15"/>
  <c r="BN20" i="15"/>
  <c r="Z12" i="15"/>
  <c r="AD25" i="15"/>
  <c r="BM17" i="15"/>
  <c r="BX28" i="15"/>
  <c r="CI17" i="15"/>
  <c r="BN28" i="15"/>
  <c r="BN31" i="15"/>
  <c r="AG23" i="15"/>
  <c r="BT17" i="15"/>
  <c r="BS30" i="15"/>
  <c r="AZ28" i="15"/>
  <c r="L11" i="15"/>
  <c r="BA21" i="15"/>
  <c r="AQ21" i="15"/>
  <c r="BO21" i="15"/>
  <c r="R28" i="15"/>
  <c r="AS24" i="15"/>
  <c r="CM27" i="15"/>
  <c r="CC27" i="15"/>
  <c r="BQ3" i="15"/>
  <c r="H5" i="15"/>
  <c r="BJ3" i="15"/>
  <c r="BX7" i="15"/>
  <c r="CT3" i="15"/>
  <c r="H7" i="15"/>
  <c r="CD20" i="15"/>
  <c r="AP12" i="15"/>
  <c r="CR18" i="15"/>
  <c r="T31" i="15"/>
  <c r="X9" i="15"/>
  <c r="C31" i="15"/>
  <c r="BB4" i="15"/>
  <c r="CJ5" i="15"/>
  <c r="CD5" i="15"/>
  <c r="BI8" i="15"/>
  <c r="F2" i="15"/>
  <c r="BO27" i="15"/>
  <c r="BE27" i="15"/>
  <c r="BW10" i="15"/>
  <c r="BU28" i="15"/>
  <c r="AF20" i="15"/>
  <c r="AN17" i="15"/>
  <c r="BC30" i="15"/>
  <c r="T28" i="15"/>
  <c r="J28" i="15"/>
  <c r="BX11" i="15"/>
  <c r="CS28" i="15"/>
  <c r="BQ21" i="15"/>
  <c r="AV32" i="15"/>
  <c r="BG21" i="15"/>
  <c r="AL32" i="15"/>
  <c r="BO23" i="15"/>
  <c r="BT30" i="15"/>
  <c r="BL23" i="15"/>
  <c r="CP11" i="15"/>
  <c r="CT20" i="15"/>
  <c r="AT25" i="15"/>
  <c r="CN28" i="15"/>
  <c r="CD28" i="15"/>
  <c r="D4" i="15"/>
  <c r="AS5" i="15"/>
  <c r="AB13" i="15"/>
  <c r="U31" i="15"/>
  <c r="BX2" i="15"/>
  <c r="N4" i="15"/>
  <c r="BF3" i="15"/>
  <c r="AV5" i="15"/>
  <c r="BK3" i="15"/>
  <c r="CS4" i="15"/>
  <c r="CE6" i="15"/>
  <c r="U8" i="15"/>
  <c r="CC3" i="15"/>
  <c r="T5" i="15"/>
  <c r="J5" i="15"/>
  <c r="BK2" i="15"/>
  <c r="AJ6" i="15"/>
  <c r="CH8" i="15"/>
  <c r="X10" i="15"/>
  <c r="BV2" i="15"/>
  <c r="AO6" i="15"/>
  <c r="BD3" i="15"/>
  <c r="M9" i="15"/>
  <c r="BG11" i="15"/>
  <c r="CN12" i="15"/>
  <c r="AD14" i="15"/>
  <c r="BK15" i="15"/>
  <c r="BT2" i="15"/>
  <c r="BC3" i="15"/>
  <c r="AV3" i="15"/>
  <c r="K9" i="15"/>
  <c r="BG3" i="15"/>
  <c r="CP4" i="15"/>
  <c r="CA11" i="15"/>
  <c r="AX14" i="15"/>
  <c r="BH3" i="15"/>
  <c r="N9" i="15"/>
  <c r="CB11" i="15"/>
  <c r="AY14" i="15"/>
  <c r="CS16" i="15"/>
  <c r="AI18" i="15"/>
  <c r="BP19" i="15"/>
  <c r="F21" i="15"/>
  <c r="CE3" i="15"/>
  <c r="W5" i="15"/>
  <c r="CG11" i="15"/>
  <c r="BD14" i="15"/>
  <c r="CJ2" i="15"/>
  <c r="CI3" i="15"/>
  <c r="CB3" i="15"/>
  <c r="S9" i="15"/>
  <c r="CM3" i="15"/>
  <c r="AE5" i="15"/>
  <c r="CI11" i="15"/>
  <c r="BF14" i="15"/>
  <c r="CN3" i="15"/>
  <c r="V9" i="15"/>
  <c r="CJ11" i="15"/>
  <c r="BG14" i="15"/>
  <c r="F17" i="15"/>
  <c r="CB17" i="15"/>
  <c r="BW30" i="15"/>
  <c r="CE12" i="15"/>
  <c r="AR21" i="15"/>
  <c r="BE32" i="15"/>
  <c r="X32" i="15"/>
  <c r="N32" i="15"/>
  <c r="AG18" i="15"/>
  <c r="D31" i="15"/>
  <c r="BS23" i="15"/>
  <c r="CI8" i="15"/>
  <c r="BI23" i="15"/>
  <c r="C27" i="15"/>
  <c r="BW31" i="15"/>
  <c r="AP8" i="15"/>
  <c r="BN25" i="15"/>
  <c r="AP18" i="15"/>
  <c r="K29" i="15"/>
  <c r="AX29" i="15"/>
  <c r="CP32" i="15"/>
  <c r="CD32" i="15"/>
  <c r="BH14" i="15"/>
  <c r="S19" i="15"/>
  <c r="I19" i="15"/>
  <c r="BH2" i="15"/>
  <c r="Z3" i="15"/>
  <c r="AE3" i="15"/>
  <c r="BO6" i="15"/>
  <c r="AW3" i="15"/>
  <c r="BY2" i="15"/>
  <c r="D6" i="15"/>
  <c r="H10" i="15"/>
  <c r="I6" i="15"/>
  <c r="BX8" i="15"/>
  <c r="BX12" i="15"/>
  <c r="AU15" i="15"/>
  <c r="V2" i="15"/>
  <c r="BV8" i="15"/>
  <c r="BC2" i="15"/>
  <c r="R14" i="15"/>
  <c r="BY8" i="15"/>
  <c r="S14" i="15"/>
  <c r="S18" i="15"/>
  <c r="CG20" i="15"/>
  <c r="H3" i="15"/>
  <c r="X14" i="15"/>
  <c r="BB2" i="15"/>
  <c r="CD8" i="15"/>
  <c r="X3" i="15"/>
  <c r="Z14" i="15"/>
  <c r="CG8" i="15"/>
  <c r="AA14" i="15"/>
  <c r="W18" i="15"/>
  <c r="BD19" i="15"/>
  <c r="CK20" i="15"/>
  <c r="BM20" i="15"/>
  <c r="X7" i="15"/>
  <c r="AG4" i="15"/>
  <c r="U7" i="15"/>
  <c r="AE9" i="15"/>
  <c r="BL10" i="15"/>
  <c r="AR4" i="15"/>
  <c r="Z7" i="15"/>
  <c r="CA5" i="15"/>
  <c r="CO9" i="15"/>
  <c r="D12" i="15"/>
  <c r="AK13" i="15"/>
  <c r="BR14" i="15"/>
  <c r="H16" i="15"/>
  <c r="AP4" i="15"/>
  <c r="BF5" i="15"/>
  <c r="BW5" i="15"/>
  <c r="CM9" i="15"/>
  <c r="BJ5" i="15"/>
  <c r="AH8" i="15"/>
  <c r="BL12" i="15"/>
  <c r="AI15" i="15"/>
  <c r="CC5" i="15"/>
  <c r="CP9" i="15"/>
  <c r="BM12" i="15"/>
  <c r="AJ15" i="15"/>
  <c r="AP17" i="15"/>
  <c r="BW18" i="15"/>
  <c r="M20" i="15"/>
  <c r="AT21" i="15"/>
  <c r="CH5" i="15"/>
  <c r="BF8" i="15"/>
  <c r="BR12" i="15"/>
  <c r="AO15" i="15"/>
  <c r="BF4" i="15"/>
  <c r="CL5" i="15"/>
  <c r="CM5" i="15"/>
  <c r="D10" i="15"/>
  <c r="CP5" i="15"/>
  <c r="BN8" i="15"/>
  <c r="BT12" i="15"/>
  <c r="AQ15" i="15"/>
  <c r="CS5" i="15"/>
  <c r="G10" i="15"/>
  <c r="BU12" i="15"/>
  <c r="AR15" i="15"/>
  <c r="AT17" i="15"/>
  <c r="CA18" i="15"/>
  <c r="Q20" i="15"/>
  <c r="AT13" i="15"/>
  <c r="AP29" i="15"/>
  <c r="BQ25" i="15"/>
  <c r="BU18" i="15"/>
  <c r="X31" i="15"/>
  <c r="BA29" i="15"/>
  <c r="AQ29" i="15"/>
  <c r="AU14" i="15"/>
  <c r="BN29" i="15"/>
  <c r="AL22" i="15"/>
  <c r="BO2" i="15"/>
  <c r="AB22" i="15"/>
  <c r="CL32" i="15"/>
  <c r="AL26" i="15"/>
  <c r="J32" i="15"/>
  <c r="AG24" i="15"/>
  <c r="BM14" i="15"/>
  <c r="BQ23" i="15"/>
  <c r="CA26" i="15"/>
  <c r="AD30" i="15"/>
  <c r="T30" i="15"/>
  <c r="AM5" i="15"/>
  <c r="AU12" i="15"/>
  <c r="CP15" i="15"/>
  <c r="AB2" i="15"/>
  <c r="BE2" i="15"/>
  <c r="BJ2" i="15"/>
  <c r="AI6" i="15"/>
  <c r="CB2" i="15"/>
  <c r="BS3" i="15"/>
  <c r="AI5" i="15"/>
  <c r="BS9" i="15"/>
  <c r="BY4" i="15"/>
  <c r="AW7" i="15"/>
  <c r="AR12" i="15"/>
  <c r="O15" i="15"/>
  <c r="BW4" i="15"/>
  <c r="AS7" i="15"/>
  <c r="AX7" i="15"/>
  <c r="AW13" i="15"/>
  <c r="AY7" i="15"/>
  <c r="AX13" i="15"/>
  <c r="CD17" i="15"/>
  <c r="BA20" i="15"/>
  <c r="BJ7" i="15"/>
  <c r="BC13" i="15"/>
  <c r="CM4" i="15"/>
  <c r="BI7" i="15"/>
  <c r="BN7" i="15"/>
  <c r="BE13" i="15"/>
  <c r="BO7" i="15"/>
  <c r="BF13" i="15"/>
  <c r="CH17" i="15"/>
  <c r="AN19" i="15"/>
  <c r="BU20" i="15"/>
  <c r="K22" i="15"/>
  <c r="BC6" i="15"/>
  <c r="BL3" i="15"/>
  <c r="CF6" i="15"/>
  <c r="O9" i="15"/>
  <c r="AV10" i="15"/>
  <c r="BW3" i="15"/>
  <c r="CK6" i="15"/>
  <c r="O5" i="15"/>
  <c r="BI9" i="15"/>
  <c r="CE11" i="15"/>
  <c r="U13" i="15"/>
  <c r="BB14" i="15"/>
  <c r="CI15" i="15"/>
  <c r="BU3" i="15"/>
  <c r="BZ3" i="15"/>
  <c r="K5" i="15"/>
  <c r="BG9" i="15"/>
  <c r="CH3" i="15"/>
  <c r="CR6" i="15"/>
  <c r="AF12" i="15"/>
  <c r="CT14" i="15"/>
  <c r="Q5" i="15"/>
  <c r="BJ9" i="15"/>
  <c r="AG12" i="15"/>
  <c r="D15" i="15"/>
  <c r="Z17" i="15"/>
  <c r="BG18" i="15"/>
  <c r="CN19" i="15"/>
  <c r="AD21" i="15"/>
  <c r="AM4" i="15"/>
  <c r="Y7" i="15"/>
  <c r="AL12" i="15"/>
  <c r="I15" i="15"/>
  <c r="CK3" i="15"/>
  <c r="AU4" i="15"/>
  <c r="AA5" i="15"/>
  <c r="BO9" i="15"/>
  <c r="BC4" i="15"/>
  <c r="AG7" i="15"/>
  <c r="AE13" i="15"/>
  <c r="D11" i="15"/>
  <c r="AG15" i="15"/>
  <c r="H15" i="15"/>
  <c r="BP11" i="15"/>
  <c r="BR18" i="15"/>
  <c r="F23" i="15"/>
  <c r="BP18" i="15"/>
  <c r="AC18" i="15"/>
  <c r="BS19" i="15"/>
  <c r="CN25" i="15"/>
  <c r="BQ19" i="15"/>
  <c r="BG24" i="15"/>
  <c r="Y30" i="15"/>
  <c r="AW30" i="15"/>
  <c r="AG16" i="15"/>
  <c r="BL24" i="15"/>
  <c r="BB24" i="15"/>
  <c r="N16" i="15"/>
  <c r="X27" i="15"/>
  <c r="AH31" i="15"/>
  <c r="BH17" i="15"/>
  <c r="BC19" i="15"/>
  <c r="BH25" i="15"/>
  <c r="E26" i="15"/>
  <c r="BN30" i="15"/>
  <c r="AY23" i="15"/>
  <c r="BL30" i="15"/>
  <c r="D24" i="15"/>
  <c r="CJ30" i="15"/>
  <c r="BT23" i="15"/>
  <c r="AE12" i="15"/>
  <c r="K12" i="15"/>
  <c r="C2" i="15"/>
  <c r="S22" i="15"/>
  <c r="S2" i="15"/>
  <c r="AH24" i="15"/>
  <c r="BQ26" i="15"/>
  <c r="CT30" i="15"/>
  <c r="T24" i="15"/>
  <c r="BG25" i="15"/>
  <c r="F11" i="15"/>
  <c r="CE25" i="15"/>
  <c r="AA20" i="15"/>
  <c r="CR31" i="15"/>
  <c r="CB18" i="15"/>
  <c r="AK24" i="15"/>
  <c r="AJ4" i="15"/>
  <c r="AQ19" i="15"/>
  <c r="AP10" i="15"/>
  <c r="CD15" i="15"/>
  <c r="W17" i="15"/>
  <c r="AG30" i="15"/>
  <c r="CR15" i="15"/>
  <c r="S27" i="15"/>
  <c r="T20" i="15"/>
  <c r="BI27" i="15"/>
  <c r="CO17" i="15"/>
  <c r="CG27" i="15"/>
  <c r="W22" i="15"/>
  <c r="CE2" i="15"/>
  <c r="CF22" i="15"/>
  <c r="AM26" i="15"/>
  <c r="AR8" i="15"/>
  <c r="J18" i="15"/>
  <c r="CQ17" i="15"/>
  <c r="BT6" i="15"/>
  <c r="CN23" i="15"/>
  <c r="P13" i="15"/>
  <c r="AQ27" i="15"/>
  <c r="AE16" i="15"/>
  <c r="AG27" i="15"/>
  <c r="BZ27" i="15"/>
  <c r="BJ20" i="15"/>
  <c r="AD13" i="15"/>
  <c r="AL29" i="15"/>
  <c r="CC25" i="15"/>
  <c r="CM13" i="15"/>
  <c r="CD18" i="15"/>
  <c r="BT18" i="15"/>
  <c r="BZ15" i="15"/>
  <c r="BX22" i="15"/>
  <c r="AJ21" i="15"/>
  <c r="Y25" i="15"/>
  <c r="O25" i="15"/>
  <c r="AK3" i="15"/>
  <c r="BS4" i="15"/>
  <c r="AC2" i="15"/>
  <c r="AR7" i="15"/>
  <c r="BM2" i="15"/>
  <c r="AM6" i="15"/>
  <c r="P18" i="15"/>
  <c r="AO7" i="15"/>
  <c r="CG29" i="15"/>
  <c r="AW28" i="15"/>
  <c r="CQ31" i="15"/>
  <c r="CG31" i="15"/>
  <c r="V4" i="15"/>
  <c r="BD5" i="15"/>
  <c r="R5" i="15"/>
  <c r="AC8" i="15"/>
  <c r="AJ5" i="15"/>
  <c r="CR24" i="15"/>
  <c r="CH24" i="15"/>
  <c r="AT16" i="15"/>
  <c r="AN27" i="15"/>
  <c r="CT31" i="15"/>
  <c r="BI12" i="15"/>
  <c r="V29" i="15"/>
  <c r="AW25" i="15"/>
  <c r="AM25" i="15"/>
  <c r="AR3" i="15"/>
  <c r="BL27" i="15"/>
  <c r="AJ20" i="15"/>
  <c r="O31" i="15"/>
  <c r="Z20" i="15"/>
  <c r="E31" i="15"/>
  <c r="AD18" i="15"/>
  <c r="F28" i="15"/>
  <c r="AE22" i="15"/>
  <c r="U4" i="15"/>
  <c r="AS14" i="15"/>
  <c r="BW22" i="15"/>
  <c r="Z26" i="15"/>
  <c r="P26" i="15"/>
  <c r="M31" i="15"/>
  <c r="AY30" i="15"/>
  <c r="G7" i="15"/>
  <c r="C15" i="15"/>
  <c r="AT4" i="15"/>
  <c r="CB5" i="15"/>
  <c r="BN5" i="15"/>
  <c r="BA8" i="15"/>
  <c r="CF5" i="15"/>
  <c r="CR3" i="15"/>
  <c r="W9" i="15"/>
  <c r="L4" i="15"/>
  <c r="AU5" i="15"/>
  <c r="CM11" i="15"/>
  <c r="BJ14" i="15"/>
  <c r="J4" i="15"/>
  <c r="AQ5" i="15"/>
  <c r="CO4" i="15"/>
  <c r="AV12" i="15"/>
  <c r="AW5" i="15"/>
  <c r="AW12" i="15"/>
  <c r="AH17" i="15"/>
  <c r="E20" i="15"/>
  <c r="V5" i="15"/>
  <c r="BB12" i="15"/>
  <c r="Z4" i="15"/>
  <c r="BG5" i="15"/>
  <c r="AD5" i="15"/>
  <c r="BD12" i="15"/>
  <c r="BM5" i="15"/>
  <c r="BE12" i="15"/>
  <c r="AL17" i="15"/>
  <c r="AU7" i="15"/>
  <c r="AW24" i="15"/>
  <c r="N15" i="15"/>
  <c r="CM22" i="15"/>
  <c r="AP26" i="15"/>
  <c r="AF26" i="15"/>
  <c r="BH18" i="15"/>
  <c r="AK28" i="15"/>
  <c r="J8" i="15"/>
  <c r="BK16" i="15"/>
  <c r="CT19" i="15"/>
  <c r="AT24" i="15"/>
  <c r="BG4" i="15"/>
  <c r="AJ7" i="15"/>
  <c r="AN7" i="15"/>
  <c r="BT10" i="15"/>
  <c r="N10" i="15"/>
  <c r="P16" i="15"/>
  <c r="L10" i="15"/>
  <c r="AY15" i="15"/>
  <c r="AZ15" i="15"/>
  <c r="BB21" i="15"/>
  <c r="BE15" i="15"/>
  <c r="T10" i="15"/>
  <c r="BG15" i="15"/>
  <c r="BH15" i="15"/>
  <c r="CJ19" i="15"/>
  <c r="AH21" i="15"/>
  <c r="S5" i="15"/>
  <c r="BK9" i="15"/>
  <c r="W4" i="15"/>
  <c r="Q7" i="15"/>
  <c r="AJ12" i="15"/>
  <c r="G15" i="15"/>
  <c r="S4" i="15"/>
  <c r="M7" i="15"/>
  <c r="R7" i="15"/>
  <c r="AG13" i="15"/>
  <c r="S7" i="15"/>
  <c r="AH13" i="15"/>
  <c r="BV17" i="15"/>
  <c r="AS20" i="15"/>
  <c r="AD7" i="15"/>
  <c r="AM13" i="15"/>
  <c r="AY4" i="15"/>
  <c r="AC7" i="15"/>
  <c r="AH7" i="15"/>
  <c r="AO13" i="15"/>
  <c r="AI7" i="15"/>
  <c r="AP13" i="15"/>
  <c r="BZ17" i="15"/>
  <c r="AW20" i="15"/>
  <c r="M32" i="15"/>
  <c r="P23" i="15"/>
  <c r="BT9" i="15"/>
  <c r="D21" i="15"/>
  <c r="I25" i="15"/>
  <c r="CP24" i="15"/>
  <c r="U14" i="15"/>
  <c r="D27" i="15"/>
  <c r="C29" i="15"/>
  <c r="Z11" i="15"/>
  <c r="AS12" i="15"/>
  <c r="BW21" i="15"/>
  <c r="CL3" i="15"/>
  <c r="D7" i="15"/>
  <c r="W6" i="15"/>
  <c r="AN10" i="15"/>
  <c r="AS9" i="15"/>
  <c r="CA15" i="15"/>
  <c r="AQ9" i="15"/>
  <c r="CD14" i="15"/>
  <c r="CE14" i="15"/>
  <c r="V21" i="15"/>
  <c r="CJ14" i="15"/>
  <c r="AY9" i="15"/>
  <c r="CL14" i="15"/>
  <c r="CM14" i="15"/>
  <c r="BT19" i="15"/>
  <c r="CS20" i="15"/>
  <c r="CD4" i="15"/>
  <c r="AU9" i="15"/>
  <c r="CG2" i="15"/>
  <c r="AV6" i="15"/>
  <c r="T12" i="15"/>
  <c r="CH14" i="15"/>
  <c r="CC2" i="15"/>
  <c r="AR6" i="15"/>
  <c r="AW6" i="15"/>
  <c r="CR12" i="15"/>
  <c r="AX6" i="15"/>
  <c r="CS12" i="15"/>
  <c r="BF17" i="15"/>
  <c r="AC20" i="15"/>
  <c r="BI6" i="15"/>
  <c r="G13" i="15"/>
  <c r="R3" i="15"/>
  <c r="BH6" i="15"/>
  <c r="BM6" i="15"/>
  <c r="AN12" i="15"/>
  <c r="K15" i="15"/>
  <c r="AG5" i="15"/>
  <c r="BR9" i="15"/>
  <c r="AO12" i="15"/>
  <c r="L15" i="15"/>
  <c r="AD17" i="15"/>
  <c r="BK18" i="15"/>
  <c r="CR19" i="15"/>
  <c r="AU20" i="15"/>
  <c r="I22" i="15"/>
  <c r="AV21" i="15"/>
  <c r="O24" i="15"/>
  <c r="AS22" i="15"/>
  <c r="L24" i="15"/>
  <c r="AQ32" i="15"/>
  <c r="J24" i="15"/>
  <c r="BL25" i="15"/>
  <c r="M25" i="15"/>
  <c r="AE7" i="15"/>
  <c r="K25" i="15"/>
  <c r="I30" i="15"/>
  <c r="BC27" i="15"/>
  <c r="H28" i="15"/>
  <c r="BU24" i="15"/>
  <c r="F30" i="15"/>
  <c r="CM29" i="15"/>
  <c r="AV15" i="15"/>
  <c r="CL29" i="15"/>
  <c r="BU29" i="15"/>
  <c r="AF25" i="15"/>
  <c r="CN24" i="15"/>
  <c r="CO5" i="15"/>
  <c r="BK7" i="15"/>
  <c r="CT11" i="15"/>
  <c r="X8" i="15"/>
  <c r="AX12" i="15"/>
  <c r="AV9" i="15"/>
  <c r="CT12" i="15"/>
  <c r="AQ26" i="15"/>
  <c r="CM19" i="15"/>
  <c r="CC19" i="15"/>
  <c r="AO11" i="15"/>
  <c r="CG24" i="15"/>
  <c r="CB16" i="15"/>
  <c r="CK9" i="15"/>
  <c r="AZ9" i="15"/>
  <c r="BO12" i="15"/>
  <c r="CB9" i="15"/>
  <c r="CR30" i="15"/>
  <c r="BP24" i="15"/>
  <c r="Y31" i="15"/>
  <c r="CJ23" i="15"/>
  <c r="CQ12" i="15"/>
  <c r="BG29" i="15"/>
  <c r="BV29" i="15"/>
  <c r="AP19" i="15"/>
  <c r="V30" i="15"/>
  <c r="CB15" i="15"/>
  <c r="BR22" i="15"/>
  <c r="BH22" i="15"/>
  <c r="BS27" i="15"/>
  <c r="BM24" i="15"/>
  <c r="G25" i="15"/>
  <c r="CP30" i="15"/>
  <c r="BO3" i="15"/>
  <c r="BT28" i="15"/>
  <c r="G4" i="15"/>
  <c r="CK24" i="15"/>
  <c r="CJ16" i="15"/>
  <c r="C9" i="15"/>
  <c r="BX31" i="15"/>
  <c r="CA22" i="15"/>
  <c r="AU23" i="15"/>
  <c r="AK23" i="15"/>
  <c r="CN14" i="15"/>
  <c r="BK26" i="15"/>
  <c r="AI19" i="15"/>
  <c r="N30" i="15"/>
  <c r="Y19" i="15"/>
  <c r="D30" i="15"/>
  <c r="BR11" i="15"/>
  <c r="D26" i="15"/>
  <c r="AQ20" i="15"/>
  <c r="I32" i="15"/>
  <c r="AJ3" i="15"/>
  <c r="AH19" i="15"/>
  <c r="X24" i="15"/>
  <c r="N24" i="15"/>
  <c r="I27" i="15"/>
  <c r="C7" i="15"/>
  <c r="P27" i="15"/>
  <c r="BJ30" i="15"/>
  <c r="AZ30" i="15"/>
  <c r="F4" i="15"/>
  <c r="AN5" i="15"/>
  <c r="CC4" i="15"/>
  <c r="M8" i="15"/>
  <c r="D5" i="15"/>
  <c r="BK23" i="15"/>
  <c r="BA23" i="15"/>
  <c r="M15" i="15"/>
  <c r="BW29" i="15"/>
  <c r="BX9" i="15"/>
  <c r="BI14" i="15"/>
  <c r="T2" i="15"/>
  <c r="AO2" i="15"/>
  <c r="AT2" i="15"/>
  <c r="AA6" i="15"/>
  <c r="BL2" i="15"/>
  <c r="AM3" i="15"/>
  <c r="AL30" i="15"/>
  <c r="AB30" i="15"/>
  <c r="Q16" i="15"/>
  <c r="K30" i="15"/>
  <c r="K31" i="15"/>
  <c r="K20" i="15"/>
  <c r="CJ31" i="15"/>
  <c r="CH30" i="15"/>
  <c r="BX30" i="15"/>
  <c r="CQ16" i="15"/>
  <c r="AI30" i="15"/>
  <c r="G23" i="15"/>
  <c r="AL6" i="15"/>
  <c r="CN22" i="15"/>
  <c r="C11" i="15"/>
  <c r="I29" i="15"/>
  <c r="BR5" i="15"/>
  <c r="CS24" i="15"/>
  <c r="I17" i="15"/>
  <c r="AN26" i="15"/>
  <c r="Q28" i="15"/>
  <c r="BK31" i="15"/>
  <c r="BA31" i="15"/>
  <c r="CK11" i="15"/>
  <c r="AG17" i="15"/>
  <c r="BS17" i="15"/>
  <c r="AR2" i="15"/>
  <c r="CK2" i="15"/>
  <c r="CP2" i="15"/>
  <c r="AY6" i="15"/>
  <c r="Q3" i="15"/>
  <c r="AN4" i="15"/>
  <c r="BO5" i="15"/>
  <c r="CI9" i="15"/>
  <c r="AT5" i="15"/>
  <c r="R8" i="15"/>
  <c r="BH12" i="15"/>
  <c r="AE15" i="15"/>
  <c r="AR5" i="15"/>
  <c r="N8" i="15"/>
  <c r="S8" i="15"/>
  <c r="CC13" i="15"/>
  <c r="T8" i="15"/>
  <c r="CD13" i="15"/>
  <c r="CT17" i="15"/>
  <c r="BQ20" i="15"/>
  <c r="AE8" i="15"/>
  <c r="CI13" i="15"/>
  <c r="BH5" i="15"/>
  <c r="AD8" i="15"/>
  <c r="AI8" i="15"/>
  <c r="CK13" i="15"/>
  <c r="AJ8" i="15"/>
  <c r="CL13" i="15"/>
  <c r="G18" i="15"/>
  <c r="H13" i="15"/>
  <c r="CH29" i="15"/>
  <c r="BT26" i="15"/>
  <c r="AG28" i="15"/>
  <c r="CA31" i="15"/>
  <c r="BQ31" i="15"/>
  <c r="AM29" i="15"/>
  <c r="AB9" i="15"/>
  <c r="M24" i="15"/>
  <c r="AW27" i="15"/>
  <c r="CF31" i="15"/>
  <c r="C18" i="15"/>
  <c r="CR5" i="15"/>
  <c r="P2" i="15"/>
  <c r="BM4" i="15"/>
  <c r="U2" i="15"/>
  <c r="L12" i="15"/>
  <c r="Q2" i="15"/>
  <c r="Q6" i="15"/>
  <c r="R6" i="15"/>
  <c r="AX17" i="15"/>
  <c r="AC6" i="15"/>
  <c r="AW2" i="15"/>
  <c r="AG6" i="15"/>
  <c r="AH6" i="15"/>
  <c r="BB17" i="15"/>
  <c r="BE20" i="15"/>
  <c r="BV5" i="15"/>
  <c r="AZ6" i="15"/>
  <c r="AF10" i="15"/>
  <c r="BE6" i="15"/>
  <c r="AC9" i="15"/>
  <c r="E13" i="15"/>
  <c r="BS15" i="15"/>
  <c r="X4" i="15"/>
  <c r="AA9" i="15"/>
  <c r="BK5" i="15"/>
  <c r="BN14" i="15"/>
  <c r="AD9" i="15"/>
  <c r="BO14" i="15"/>
  <c r="AQ18" i="15"/>
  <c r="N21" i="15"/>
  <c r="CI5" i="15"/>
  <c r="BT14" i="15"/>
  <c r="BD4" i="15"/>
  <c r="AI9" i="15"/>
  <c r="CQ5" i="15"/>
  <c r="BV14" i="15"/>
  <c r="AL9" i="15"/>
  <c r="BW14" i="15"/>
  <c r="AU18" i="15"/>
  <c r="CD21" i="15"/>
  <c r="AU28" i="15"/>
  <c r="BA28" i="15"/>
  <c r="F24" i="15"/>
  <c r="CQ26" i="15"/>
  <c r="AT30" i="15"/>
  <c r="AJ30" i="15"/>
  <c r="BP26" i="15"/>
  <c r="AO32" i="15"/>
  <c r="BO20" i="15"/>
  <c r="BZ24" i="15"/>
  <c r="R29" i="15"/>
  <c r="BB32" i="15"/>
  <c r="BL5" i="15"/>
  <c r="AK8" i="15"/>
  <c r="AF3" i="15"/>
  <c r="AQ3" i="15"/>
  <c r="BW11" i="15"/>
  <c r="AO3" i="15"/>
  <c r="BA2" i="15"/>
  <c r="CB4" i="15"/>
  <c r="R17" i="15"/>
  <c r="F3" i="15"/>
  <c r="BE3" i="15"/>
  <c r="V3" i="15"/>
  <c r="CR4" i="15"/>
  <c r="V17" i="15"/>
  <c r="AO20" i="15"/>
  <c r="O4" i="15"/>
  <c r="T6" i="15"/>
  <c r="P10" i="15"/>
  <c r="Y6" i="15"/>
  <c r="CN8" i="15"/>
  <c r="CF12" i="15"/>
  <c r="BC15" i="15"/>
  <c r="CH2" i="15"/>
  <c r="CL8" i="15"/>
  <c r="CJ3" i="15"/>
  <c r="AH14" i="15"/>
  <c r="AM20" i="15"/>
  <c r="CG26" i="15"/>
  <c r="AC22" i="15"/>
  <c r="CH27" i="15"/>
  <c r="AX27" i="15"/>
  <c r="AY28" i="15"/>
  <c r="N26" i="15"/>
  <c r="L26" i="15"/>
  <c r="BT29" i="15"/>
  <c r="AZ32" i="15"/>
  <c r="W27" i="15"/>
  <c r="AX32" i="15"/>
  <c r="CO25" i="15"/>
  <c r="CM25" i="15"/>
  <c r="T26" i="15"/>
  <c r="Q32" i="15"/>
  <c r="Q26" i="15"/>
  <c r="R27" i="15"/>
  <c r="AS25" i="15"/>
  <c r="AQ25" i="15"/>
  <c r="AT26" i="15"/>
  <c r="AR26" i="15"/>
  <c r="CN32" i="15"/>
  <c r="K26" i="15"/>
  <c r="AC31" i="15"/>
  <c r="BG30" i="15"/>
  <c r="CT27" i="15"/>
  <c r="BS12" i="15"/>
  <c r="BQ14" i="15"/>
  <c r="U15" i="15"/>
  <c r="BQ15" i="15"/>
  <c r="AC21" i="15"/>
  <c r="BD26" i="15"/>
  <c r="BU8" i="15"/>
  <c r="Y28" i="15"/>
  <c r="BV15" i="15"/>
  <c r="CL23" i="15"/>
  <c r="BE21" i="15"/>
  <c r="BL29" i="15"/>
  <c r="AY12" i="15"/>
  <c r="CG15" i="15"/>
  <c r="G16" i="15"/>
  <c r="V16" i="15"/>
  <c r="AB27" i="15"/>
  <c r="BI21" i="15"/>
  <c r="K13" i="15"/>
  <c r="AU13" i="15"/>
  <c r="AZ27" i="15"/>
  <c r="D22" i="15"/>
  <c r="CP25" i="15"/>
  <c r="AS29" i="15"/>
  <c r="AI29" i="15"/>
  <c r="BN24" i="15"/>
  <c r="AN31" i="15"/>
  <c r="AW16" i="15"/>
  <c r="T18" i="15"/>
  <c r="CJ21" i="15"/>
  <c r="AR18" i="15"/>
  <c r="CK8" i="15"/>
  <c r="AC28" i="15"/>
  <c r="BM25" i="15"/>
  <c r="BT4" i="15"/>
  <c r="BJ6" i="15"/>
  <c r="BB29" i="15"/>
  <c r="CI28" i="15"/>
  <c r="CJ29" i="15"/>
  <c r="T32" i="15"/>
  <c r="R32" i="15"/>
  <c r="D3" i="15"/>
  <c r="BQ2" i="15"/>
  <c r="AC27" i="15"/>
  <c r="CC32" i="15"/>
  <c r="AL7" i="15"/>
  <c r="M10" i="15"/>
  <c r="AS30" i="15"/>
  <c r="Q15" i="15"/>
  <c r="CK30" i="15"/>
  <c r="R31" i="15"/>
  <c r="X17" i="15"/>
  <c r="D28" i="15"/>
  <c r="AR11" i="15"/>
  <c r="BM21" i="15"/>
  <c r="CL22" i="15"/>
  <c r="AY17" i="15"/>
  <c r="BW17" i="15"/>
  <c r="CN27" i="15"/>
  <c r="BY15" i="15"/>
  <c r="CG28" i="15"/>
  <c r="AF27" i="15"/>
  <c r="BP30" i="15"/>
  <c r="BU32" i="15"/>
  <c r="BA19" i="15"/>
  <c r="BY19" i="15"/>
  <c r="CO28" i="15"/>
  <c r="M12" i="15"/>
  <c r="CI30" i="15"/>
  <c r="AS31" i="15"/>
  <c r="BO30" i="15"/>
  <c r="BS7" i="15"/>
  <c r="C19" i="15"/>
  <c r="BC8" i="15"/>
  <c r="BU17" i="15"/>
  <c r="CC28" i="15"/>
  <c r="V32" i="15"/>
  <c r="C16" i="15"/>
  <c r="G17" i="15"/>
  <c r="BU2" i="15"/>
  <c r="AQ6" i="15"/>
  <c r="H4" i="15"/>
  <c r="BI31" i="15"/>
  <c r="BM18" i="15"/>
  <c r="BY23" i="15"/>
  <c r="AQ4" i="15"/>
  <c r="AB7" i="15"/>
  <c r="G6" i="15"/>
  <c r="G8" i="15"/>
  <c r="BY10" i="15"/>
  <c r="R25" i="15"/>
  <c r="AE17" i="15"/>
  <c r="BH23" i="15"/>
  <c r="K27" i="15"/>
  <c r="CR26" i="15"/>
  <c r="CO19" i="15"/>
  <c r="F29" i="15"/>
  <c r="BF12" i="15"/>
  <c r="H18" i="15"/>
  <c r="AQ22" i="15"/>
  <c r="AH9" i="15"/>
  <c r="AJ11" i="15"/>
  <c r="AH23" i="15"/>
  <c r="BN27" i="15"/>
  <c r="AA24" i="15"/>
  <c r="CR29" i="15"/>
  <c r="AH27" i="15"/>
  <c r="AM12" i="15"/>
  <c r="BM22" i="15"/>
  <c r="AG26" i="15"/>
  <c r="AI28" i="15"/>
  <c r="CA32" i="15"/>
  <c r="AM31" i="15"/>
  <c r="Q10" i="15"/>
  <c r="BD13" i="15"/>
  <c r="CG14" i="15"/>
  <c r="BY14" i="15"/>
  <c r="CE22" i="15"/>
  <c r="E27" i="15"/>
  <c r="AJ32" i="15"/>
  <c r="CN26" i="15"/>
  <c r="U27" i="15"/>
  <c r="BM32" i="15"/>
  <c r="BR25" i="15"/>
  <c r="N22" i="15"/>
  <c r="BN18" i="15"/>
  <c r="T3" i="15"/>
  <c r="BB30" i="15"/>
  <c r="CP28" i="15"/>
  <c r="W29" i="15"/>
  <c r="CM8" i="15"/>
  <c r="BT27" i="15"/>
  <c r="AD23" i="15"/>
  <c r="H29" i="15"/>
  <c r="BI30" i="15"/>
  <c r="AE27" i="15"/>
  <c r="O16" i="15"/>
  <c r="AL28" i="15"/>
  <c r="BF22" i="15"/>
  <c r="CB22" i="15"/>
  <c r="CK27" i="15"/>
  <c r="CD9" i="15"/>
  <c r="Y16" i="15"/>
  <c r="AF24" i="15"/>
  <c r="BR24" i="15"/>
  <c r="AK27" i="15"/>
  <c r="M26" i="15"/>
  <c r="AJ28" i="15"/>
  <c r="BC31" i="15"/>
  <c r="AM23" i="15"/>
  <c r="AP30" i="15"/>
  <c r="BU27" i="15"/>
  <c r="AA13" i="15"/>
  <c r="AJ2" i="15"/>
  <c r="CR2" i="15"/>
  <c r="J20" i="15"/>
  <c r="U3" i="15"/>
  <c r="BN4" i="15"/>
  <c r="AJ23" i="15"/>
  <c r="AO17" i="15"/>
  <c r="BZ11" i="15"/>
  <c r="AS26" i="15"/>
  <c r="Q25" i="15"/>
  <c r="L13" i="15"/>
  <c r="CA25" i="15"/>
  <c r="AS3" i="15"/>
  <c r="CA4" i="15"/>
  <c r="BI2" i="15"/>
  <c r="AZ7" i="15"/>
  <c r="CS2" i="15"/>
  <c r="BT7" i="15"/>
  <c r="BQ7" i="15"/>
  <c r="CJ10" i="15"/>
  <c r="BV7" i="15"/>
  <c r="AT10" i="15"/>
  <c r="BI13" i="15"/>
  <c r="AF16" i="15"/>
  <c r="CA6" i="15"/>
  <c r="AR10" i="15"/>
  <c r="BA9" i="15"/>
  <c r="BK20" i="15"/>
  <c r="AO22" i="15"/>
  <c r="CD23" i="15"/>
  <c r="G12" i="15"/>
  <c r="BU21" i="15"/>
  <c r="BS21" i="15"/>
  <c r="AL11" i="15"/>
  <c r="BG20" i="15"/>
  <c r="R23" i="15"/>
  <c r="AJ9" i="15"/>
  <c r="AN13" i="15"/>
  <c r="CF4" i="15"/>
  <c r="AV17" i="15"/>
  <c r="AD26" i="15"/>
  <c r="CF13" i="15"/>
  <c r="L27" i="15"/>
  <c r="E6" i="15"/>
  <c r="BW8" i="15"/>
  <c r="AN29" i="15"/>
  <c r="CH26" i="15"/>
  <c r="AQ16" i="15"/>
  <c r="BH21" i="15"/>
  <c r="AY21" i="15"/>
  <c r="BR16" i="15"/>
  <c r="BG13" i="15"/>
  <c r="BD18" i="15"/>
  <c r="J19" i="15"/>
  <c r="CH22" i="15"/>
  <c r="BL20" i="15"/>
  <c r="CI22" i="15"/>
  <c r="BC25" i="15"/>
  <c r="CP13" i="15"/>
  <c r="AE24" i="15"/>
  <c r="BB26" i="15"/>
  <c r="BD28" i="15"/>
  <c r="BA27" i="15"/>
  <c r="T23" i="15"/>
  <c r="CR32" i="15"/>
  <c r="BD22" i="15"/>
  <c r="AU30" i="15"/>
  <c r="CK28" i="15"/>
  <c r="Z31" i="15"/>
  <c r="AP6" i="15"/>
  <c r="BM30" i="15"/>
  <c r="BZ30" i="15"/>
  <c r="E22" i="15"/>
  <c r="BH11" i="15"/>
  <c r="CT22" i="15"/>
  <c r="BL17" i="15"/>
  <c r="AC23" i="15"/>
  <c r="AH25" i="15"/>
  <c r="AF32" i="15"/>
  <c r="R15" i="15"/>
  <c r="BZ2" i="15"/>
  <c r="BS31" i="15"/>
  <c r="CI23" i="15"/>
  <c r="AV4" i="15"/>
  <c r="BZ16" i="15"/>
  <c r="G29" i="15"/>
  <c r="AN3" i="15"/>
  <c r="BJ15" i="15"/>
  <c r="CN11" i="15"/>
  <c r="CS17" i="15"/>
  <c r="CK25" i="15"/>
  <c r="L2" i="15"/>
  <c r="Y2" i="15"/>
  <c r="AD2" i="15"/>
  <c r="S6" i="15"/>
  <c r="AV2" i="15"/>
  <c r="G3" i="15"/>
  <c r="CT4" i="15"/>
  <c r="BC9" i="15"/>
  <c r="BB3" i="15"/>
  <c r="CB6" i="15"/>
  <c r="AB12" i="15"/>
  <c r="CP14" i="15"/>
  <c r="AX3" i="15"/>
  <c r="BX6" i="15"/>
  <c r="CC6" i="15"/>
  <c r="Q13" i="15"/>
  <c r="CD6" i="15"/>
  <c r="R13" i="15"/>
  <c r="BN17" i="15"/>
  <c r="AK20" i="15"/>
  <c r="CO6" i="15"/>
  <c r="W13" i="15"/>
  <c r="CD3" i="15"/>
  <c r="CN6" i="15"/>
  <c r="CS6" i="15"/>
  <c r="Y13" i="15"/>
  <c r="CT6" i="15"/>
  <c r="Z13" i="15"/>
  <c r="BR17" i="15"/>
  <c r="CC17" i="15"/>
  <c r="T27" i="15"/>
  <c r="AI21" i="15"/>
  <c r="BJ25" i="15"/>
  <c r="M29" i="15"/>
  <c r="CT28" i="15"/>
  <c r="CS23" i="15"/>
  <c r="H31" i="15"/>
  <c r="BZ13" i="15"/>
  <c r="L22" i="15"/>
  <c r="AU26" i="15"/>
  <c r="CE29" i="15"/>
  <c r="AF5" i="15"/>
  <c r="E8" i="15"/>
  <c r="BQ8" i="15"/>
  <c r="J2" i="15"/>
  <c r="AQ11" i="15"/>
  <c r="H2" i="15"/>
  <c r="Z2" i="15"/>
  <c r="AA2" i="15"/>
  <c r="CC16" i="15"/>
  <c r="AX2" i="15"/>
  <c r="X2" i="15"/>
  <c r="BF2" i="15"/>
  <c r="BG2" i="15"/>
  <c r="CG16" i="15"/>
  <c r="Y20" i="15"/>
  <c r="CT21" i="15"/>
  <c r="CE5" i="15"/>
  <c r="CQ9" i="15"/>
  <c r="BZ5" i="15"/>
  <c r="AX8" i="15"/>
  <c r="BP12" i="15"/>
  <c r="AM15" i="15"/>
  <c r="BX5" i="15"/>
  <c r="AT8" i="15"/>
  <c r="AY8" i="15"/>
  <c r="CS13" i="15"/>
  <c r="AZ8" i="15"/>
  <c r="CT13" i="15"/>
  <c r="K18" i="15"/>
  <c r="BY20" i="15"/>
  <c r="BK8" i="15"/>
  <c r="H14" i="15"/>
  <c r="CN5" i="15"/>
  <c r="BJ8" i="15"/>
  <c r="BO8" i="15"/>
  <c r="J14" i="15"/>
  <c r="BP8" i="15"/>
  <c r="K14" i="15"/>
  <c r="O18" i="15"/>
  <c r="R21" i="15"/>
  <c r="AV13" i="15"/>
  <c r="CD25" i="15"/>
  <c r="BL18" i="15"/>
  <c r="AC24" i="15"/>
  <c r="BW27" i="15"/>
  <c r="BM27" i="15"/>
  <c r="AE21" i="15"/>
  <c r="BR29" i="15"/>
  <c r="AC15" i="15"/>
  <c r="AO19" i="15"/>
  <c r="BX23" i="15"/>
  <c r="Q27" i="15"/>
  <c r="CQ4" i="15"/>
  <c r="BP7" i="15"/>
  <c r="I8" i="15"/>
  <c r="I11" i="15"/>
  <c r="BZ10" i="15"/>
  <c r="AV16" i="15"/>
  <c r="BX10" i="15"/>
  <c r="T16" i="15"/>
  <c r="U16" i="15"/>
  <c r="CH21" i="15"/>
  <c r="Z16" i="15"/>
  <c r="CF10" i="15"/>
  <c r="AB16" i="15"/>
  <c r="AC16" i="15"/>
  <c r="I20" i="15"/>
  <c r="BN21" i="15"/>
  <c r="AY5" i="15"/>
  <c r="CA9" i="15"/>
  <c r="N5" i="15"/>
  <c r="CC7" i="15"/>
  <c r="AZ12" i="15"/>
  <c r="W15" i="15"/>
  <c r="L5" i="15"/>
  <c r="BY7" i="15"/>
  <c r="CD7" i="15"/>
  <c r="BM13" i="15"/>
  <c r="CE7" i="15"/>
  <c r="BN13" i="15"/>
  <c r="CL17" i="15"/>
  <c r="BI20" i="15"/>
  <c r="CP7" i="15"/>
  <c r="BS13" i="15"/>
  <c r="AB5" i="15"/>
  <c r="CO7" i="15"/>
  <c r="CT7" i="15"/>
  <c r="AY10" i="15"/>
  <c r="BC14" i="15"/>
  <c r="BA22" i="15"/>
  <c r="Q21" i="15"/>
  <c r="BP25" i="15"/>
  <c r="S23" i="15"/>
  <c r="CK21" i="15"/>
  <c r="P22" i="15"/>
  <c r="BU10" i="15"/>
  <c r="AZ21" i="15"/>
  <c r="CR22" i="15"/>
  <c r="AH30" i="15"/>
  <c r="CI19" i="15"/>
  <c r="CG19" i="15"/>
  <c r="N20" i="15"/>
  <c r="N29" i="15"/>
  <c r="W25" i="15"/>
  <c r="BD27" i="15"/>
  <c r="AE20" i="15"/>
  <c r="CO26" i="15"/>
  <c r="S13" i="15"/>
  <c r="BO13" i="15"/>
  <c r="AB20" i="15"/>
  <c r="CC14" i="15"/>
  <c r="AG19" i="15"/>
  <c r="L28" i="15"/>
  <c r="CQ21" i="15"/>
  <c r="BJ16" i="15"/>
  <c r="R16" i="15"/>
  <c r="BW2" i="15"/>
  <c r="CP22" i="15"/>
  <c r="BX25" i="15"/>
  <c r="CF28" i="15"/>
  <c r="N13" i="15"/>
  <c r="F22" i="15"/>
  <c r="CM21" i="15"/>
  <c r="E25" i="15"/>
  <c r="CR23" i="15"/>
  <c r="AJ22" i="15"/>
  <c r="BI29" i="15"/>
  <c r="F7" i="15"/>
  <c r="BA32" i="15"/>
  <c r="D2" i="15"/>
  <c r="N2" i="15"/>
  <c r="AF2" i="15"/>
  <c r="E29" i="15"/>
  <c r="BG12" i="15"/>
  <c r="U21" i="15"/>
  <c r="CF2" i="15"/>
  <c r="CA3" i="15"/>
  <c r="CS3" i="15"/>
  <c r="AP11" i="15"/>
  <c r="CF21" i="15"/>
  <c r="BM23" i="15"/>
  <c r="BK12" i="15"/>
  <c r="BN2" i="15"/>
  <c r="AZ3" i="15"/>
  <c r="CM12" i="15"/>
  <c r="BG7" i="15"/>
  <c r="M4" i="15"/>
  <c r="AT22" i="15"/>
  <c r="P8" i="15"/>
  <c r="W31" i="15"/>
  <c r="CE15" i="15"/>
  <c r="CF15" i="15"/>
  <c r="BR21" i="15"/>
  <c r="CK15" i="15"/>
  <c r="AZ10" i="15"/>
  <c r="CM15" i="15"/>
  <c r="CN15" i="15"/>
  <c r="BP14" i="15"/>
  <c r="CL12" i="15"/>
  <c r="X18" i="15"/>
  <c r="AO18" i="15"/>
  <c r="V22" i="15"/>
  <c r="CO29" i="15"/>
  <c r="BK4" i="15"/>
  <c r="BR8" i="15"/>
  <c r="N14" i="15"/>
  <c r="AU11" i="15"/>
  <c r="AZ19" i="15"/>
  <c r="AU2" i="15"/>
  <c r="BD11" i="15"/>
  <c r="BF21" i="15"/>
  <c r="BB8" i="15"/>
  <c r="BG8" i="15"/>
  <c r="F14" i="15"/>
  <c r="AW8" i="15"/>
  <c r="W11" i="15"/>
  <c r="AF11" i="15"/>
  <c r="AR19" i="15"/>
  <c r="AI11" i="15"/>
  <c r="BM8" i="15"/>
  <c r="AM11" i="15"/>
  <c r="AN11" i="15"/>
  <c r="AV19" i="15"/>
  <c r="BU31" i="15"/>
  <c r="I9" i="15"/>
  <c r="CH16" i="15"/>
  <c r="BK14" i="15"/>
  <c r="AY19" i="15"/>
  <c r="AA27" i="15"/>
  <c r="AD3" i="15"/>
  <c r="F8" i="15"/>
  <c r="BY13" i="15"/>
  <c r="V10" i="15"/>
  <c r="T19" i="15"/>
  <c r="BL7" i="15"/>
  <c r="CI10" i="15"/>
  <c r="AP21" i="15"/>
  <c r="V8" i="15"/>
  <c r="AA8" i="15"/>
  <c r="CG13" i="15"/>
  <c r="CB7" i="15"/>
  <c r="BB10" i="15"/>
  <c r="CQ10" i="15"/>
  <c r="AB19" i="15"/>
  <c r="BN10" i="15"/>
  <c r="CR7" i="15"/>
  <c r="BR10" i="15"/>
  <c r="W24" i="15"/>
  <c r="AU29" i="15"/>
  <c r="AV30" i="15"/>
  <c r="O30" i="15"/>
  <c r="BI32" i="15"/>
  <c r="CO18" i="15"/>
  <c r="BY26" i="15"/>
  <c r="AG25" i="15"/>
  <c r="BO32" i="15"/>
  <c r="CL30" i="15"/>
  <c r="BG26" i="15"/>
  <c r="S26" i="15"/>
  <c r="CS27" i="15"/>
  <c r="CD16" i="15"/>
  <c r="BH27" i="15"/>
  <c r="U28" i="15"/>
  <c r="AH29" i="15"/>
  <c r="BR32" i="15"/>
  <c r="AF13" i="15"/>
  <c r="AY29" i="15"/>
  <c r="CL11" i="15"/>
  <c r="K6" i="15"/>
  <c r="CL28" i="15"/>
  <c r="K21" i="15"/>
  <c r="CM6" i="15"/>
  <c r="C28" i="15"/>
  <c r="CB23" i="15"/>
  <c r="AA22" i="15"/>
  <c r="BK25" i="15"/>
  <c r="BP27" i="15"/>
  <c r="CN13" i="15"/>
  <c r="W23" i="15"/>
  <c r="M3" i="15"/>
  <c r="AF4" i="15"/>
  <c r="AX4" i="15"/>
  <c r="E7" i="15"/>
  <c r="J7" i="15"/>
  <c r="AC13" i="15"/>
  <c r="CK4" i="15"/>
  <c r="BM7" i="15"/>
  <c r="BZ9" i="15"/>
  <c r="BO18" i="15"/>
  <c r="CK7" i="15"/>
  <c r="Z5" i="15"/>
  <c r="CS7" i="15"/>
  <c r="CH9" i="15"/>
  <c r="BO22" i="15"/>
  <c r="AH15" i="15"/>
  <c r="L9" i="15"/>
  <c r="BQ22" i="15"/>
  <c r="CA23" i="15"/>
  <c r="BR6" i="15"/>
  <c r="AC3" i="15"/>
  <c r="AG2" i="15"/>
  <c r="AP7" i="15"/>
  <c r="O6" i="15"/>
  <c r="O10" i="15"/>
  <c r="CR8" i="15"/>
  <c r="E9" i="15"/>
  <c r="BC18" i="15"/>
  <c r="CJ7" i="15"/>
  <c r="CR10" i="15"/>
  <c r="BJ10" i="15"/>
  <c r="AN16" i="15"/>
  <c r="BH10" i="15"/>
  <c r="D16" i="15"/>
  <c r="E16" i="15"/>
  <c r="BZ21" i="15"/>
  <c r="J16" i="15"/>
  <c r="BP10" i="15"/>
  <c r="L16" i="15"/>
  <c r="M16" i="15"/>
  <c r="AY20" i="15"/>
  <c r="CN9" i="15"/>
  <c r="AK32" i="15"/>
  <c r="C30" i="15"/>
  <c r="M21" i="15"/>
  <c r="C26" i="15"/>
  <c r="CN2" i="15"/>
  <c r="R4" i="15"/>
  <c r="BU6" i="15"/>
  <c r="AS2" i="15"/>
  <c r="AT9" i="15"/>
  <c r="BD6" i="15"/>
  <c r="BL6" i="15"/>
  <c r="AM18" i="15"/>
  <c r="BD7" i="15"/>
  <c r="CB10" i="15"/>
  <c r="AD10" i="15"/>
  <c r="X16" i="15"/>
  <c r="AB10" i="15"/>
  <c r="BO15" i="15"/>
  <c r="BP15" i="15"/>
  <c r="BJ21" i="15"/>
  <c r="BU15" i="15"/>
  <c r="AJ10" i="15"/>
  <c r="BU13" i="15"/>
  <c r="D8" i="15"/>
  <c r="BV13" i="15"/>
  <c r="CP17" i="15"/>
  <c r="CC20" i="15"/>
  <c r="W32" i="15"/>
  <c r="BS32" i="15"/>
  <c r="BL9" i="15"/>
  <c r="CJ8" i="15"/>
  <c r="BN11" i="15"/>
  <c r="R12" i="15"/>
  <c r="BN32" i="15"/>
  <c r="AI16" i="15"/>
  <c r="J10" i="15"/>
  <c r="AX15" i="15"/>
  <c r="CN4" i="15"/>
  <c r="CR25" i="15"/>
  <c r="BL8" i="15"/>
  <c r="BP9" i="15"/>
  <c r="CL19" i="15"/>
  <c r="BR30" i="15"/>
  <c r="CA16" i="15"/>
  <c r="AR32" i="15"/>
  <c r="BI25" i="15"/>
  <c r="V20" i="15"/>
  <c r="AT20" i="15"/>
  <c r="AD29" i="15"/>
  <c r="CA14" i="15"/>
  <c r="BD31" i="15"/>
  <c r="CT29" i="15"/>
  <c r="C3" i="15"/>
  <c r="CT15" i="15"/>
  <c r="X22" i="15"/>
  <c r="AV22" i="15"/>
  <c r="AE30" i="15"/>
  <c r="CD19" i="15"/>
  <c r="AV8" i="15"/>
  <c r="C21" i="15"/>
  <c r="E32" i="15"/>
  <c r="CK10" i="15"/>
  <c r="C22" i="15"/>
  <c r="D14" i="15"/>
  <c r="AR20" i="15"/>
  <c r="AZ31" i="15"/>
  <c r="C10" i="15"/>
  <c r="CO15" i="15"/>
  <c r="BU19" i="15"/>
  <c r="AP3" i="15"/>
  <c r="BW6" i="15"/>
  <c r="AT3" i="15"/>
  <c r="C25" i="15"/>
  <c r="L23" i="15"/>
  <c r="AV26" i="15"/>
  <c r="CI4" i="15"/>
  <c r="BH7" i="15"/>
  <c r="BS6" i="15"/>
  <c r="BV10" i="15"/>
  <c r="S16" i="15"/>
  <c r="AY26" i="15"/>
  <c r="CS19" i="15"/>
  <c r="CO24" i="15"/>
  <c r="AR28" i="15"/>
  <c r="AH28" i="15"/>
  <c r="BL22" i="15"/>
  <c r="AM30" i="15"/>
  <c r="L8" i="15"/>
  <c r="BV20" i="15"/>
  <c r="N25" i="15"/>
  <c r="AX28" i="15"/>
  <c r="P5" i="15"/>
  <c r="CF7" i="15"/>
  <c r="AO8" i="15"/>
  <c r="Y11" i="15"/>
  <c r="O11" i="15"/>
  <c r="BL16" i="15"/>
  <c r="M11" i="15"/>
  <c r="AZ16" i="15"/>
  <c r="BA16" i="15"/>
  <c r="G22" i="15"/>
  <c r="BF16" i="15"/>
  <c r="U11" i="15"/>
  <c r="BH16" i="15"/>
  <c r="BI16" i="15"/>
  <c r="AF15" i="15"/>
  <c r="J9" i="15"/>
  <c r="CL20" i="15"/>
  <c r="CQ22" i="15"/>
  <c r="BG27" i="15"/>
  <c r="BE10" i="15"/>
  <c r="CT5" i="15"/>
  <c r="AM9" i="15"/>
  <c r="BZ14" i="15"/>
  <c r="CB12" i="15"/>
  <c r="U20" i="15"/>
  <c r="AB6" i="15"/>
  <c r="CK12" i="15"/>
  <c r="CL21" i="15"/>
  <c r="CP8" i="15"/>
  <c r="Y4" i="15"/>
  <c r="AL14" i="15"/>
  <c r="Q4" i="15"/>
  <c r="CQ11" i="15"/>
  <c r="CR11" i="15"/>
  <c r="BX19" i="15"/>
  <c r="F12" i="15"/>
  <c r="AW4" i="15"/>
  <c r="H12" i="15"/>
  <c r="I12" i="15"/>
  <c r="CB19" i="15"/>
  <c r="CL9" i="15"/>
  <c r="BI15" i="15"/>
  <c r="BE19" i="15"/>
  <c r="L21" i="15"/>
  <c r="CJ24" i="15"/>
  <c r="BL32" i="15"/>
  <c r="AH5" i="15"/>
  <c r="G9" i="15"/>
  <c r="AT14" i="15"/>
  <c r="P12" i="15"/>
  <c r="CF19" i="15"/>
  <c r="CL4" i="15"/>
  <c r="Y12" i="15"/>
  <c r="BV21" i="15"/>
  <c r="BZ8" i="15"/>
  <c r="CI2" i="15"/>
  <c r="V14" i="15"/>
  <c r="CA2" i="15"/>
  <c r="BK11" i="15"/>
  <c r="CO8" i="15"/>
  <c r="AI14" i="15"/>
  <c r="AA18" i="15"/>
  <c r="CO20" i="15"/>
  <c r="AO4" i="15"/>
  <c r="AN14" i="15"/>
  <c r="W3" i="15"/>
  <c r="CT8" i="15"/>
  <c r="BE4" i="15"/>
  <c r="I13" i="15"/>
  <c r="BW15" i="15"/>
  <c r="BN6" i="15"/>
  <c r="AM10" i="15"/>
  <c r="J13" i="15"/>
  <c r="BX15" i="15"/>
  <c r="BJ17" i="15"/>
  <c r="CQ18" i="15"/>
  <c r="AG20" i="15"/>
  <c r="AU10" i="15"/>
  <c r="D19" i="15"/>
  <c r="BM9" i="15"/>
  <c r="CQ6" i="15"/>
  <c r="BQ9" i="15"/>
  <c r="BC10" i="15"/>
  <c r="AL25" i="15"/>
  <c r="AS21" i="15"/>
  <c r="AH18" i="15"/>
  <c r="AI32" i="15"/>
  <c r="U29" i="15"/>
  <c r="E23" i="15"/>
  <c r="CO3" i="15"/>
  <c r="CE4" i="15"/>
  <c r="W2" i="15"/>
  <c r="O2" i="15"/>
  <c r="AV11" i="15"/>
  <c r="BA11" i="15"/>
  <c r="BC11" i="15"/>
  <c r="CI18" i="15"/>
  <c r="BE8" i="15"/>
  <c r="AG11" i="15"/>
  <c r="AE11" i="15"/>
  <c r="BT16" i="15"/>
  <c r="AC11" i="15"/>
  <c r="BP16" i="15"/>
  <c r="BQ16" i="15"/>
  <c r="O22" i="15"/>
  <c r="BV16" i="15"/>
  <c r="AK11" i="15"/>
  <c r="BX16" i="15"/>
  <c r="BY16" i="15"/>
  <c r="E24" i="15"/>
  <c r="BV18" i="15"/>
  <c r="AW14" i="15"/>
  <c r="P29" i="15"/>
  <c r="AX26" i="15"/>
  <c r="BK17" i="15"/>
  <c r="BI3" i="15"/>
  <c r="BN3" i="15"/>
  <c r="K8" i="15"/>
  <c r="AV7" i="15"/>
  <c r="CA10" i="15"/>
  <c r="AH10" i="15"/>
  <c r="AL10" i="15"/>
  <c r="BS18" i="15"/>
  <c r="Y8" i="15"/>
  <c r="Q11" i="15"/>
  <c r="CP10" i="15"/>
  <c r="BD16" i="15"/>
  <c r="CN10" i="15"/>
  <c r="AJ16" i="15"/>
  <c r="AK16" i="15"/>
  <c r="CP21" i="15"/>
  <c r="AP16" i="15"/>
  <c r="E11" i="15"/>
  <c r="U22" i="15"/>
  <c r="AW29" i="15"/>
  <c r="AX30" i="15"/>
  <c r="CI21" i="15"/>
  <c r="C20" i="15"/>
  <c r="AJ25" i="15"/>
  <c r="AC26" i="15"/>
  <c r="AC12" i="15"/>
  <c r="K2" i="15"/>
  <c r="X20" i="15"/>
  <c r="CC10" i="15"/>
  <c r="AO9" i="15"/>
  <c r="BI24" i="15"/>
  <c r="G30" i="15"/>
  <c r="K17" i="15"/>
  <c r="AR14" i="15"/>
  <c r="BV28" i="15"/>
  <c r="CB32" i="15"/>
  <c r="AO31" i="15"/>
  <c r="O26" i="15"/>
  <c r="AL24" i="15"/>
  <c r="I2" i="15"/>
  <c r="BR2" i="15"/>
  <c r="BV9" i="15"/>
  <c r="BV3" i="15"/>
  <c r="BU4" i="15"/>
  <c r="BY32" i="15"/>
  <c r="AQ12" i="15"/>
  <c r="BU25" i="15"/>
  <c r="AA17" i="15"/>
  <c r="AL5" i="15"/>
  <c r="AF17" i="15"/>
  <c r="M23" i="15"/>
  <c r="AA4" i="15"/>
  <c r="T7" i="15"/>
  <c r="CI6" i="15"/>
  <c r="BD10" i="15"/>
  <c r="BY9" i="15"/>
  <c r="CQ15" i="15"/>
  <c r="BW9" i="15"/>
  <c r="S15" i="15"/>
  <c r="T15" i="15"/>
  <c r="AL21" i="15"/>
  <c r="Y15" i="15"/>
  <c r="CE9" i="15"/>
  <c r="AA15" i="15"/>
  <c r="AB15" i="15"/>
  <c r="AJ26" i="15"/>
  <c r="AK6" i="15"/>
  <c r="AC14" i="15"/>
  <c r="Z9" i="15"/>
  <c r="CB13" i="15"/>
  <c r="BD24" i="15"/>
  <c r="BL4" i="15"/>
  <c r="AK7" i="15"/>
  <c r="AS13" i="15"/>
  <c r="CF8" i="15"/>
  <c r="CE18" i="15"/>
  <c r="AE6" i="15"/>
  <c r="CL7" i="15"/>
  <c r="BK10" i="15"/>
  <c r="CS9" i="15"/>
  <c r="F10" i="15"/>
  <c r="P19" i="15"/>
  <c r="C8" i="15"/>
  <c r="AK15" i="15"/>
  <c r="CG21" i="15"/>
  <c r="BP6" i="15"/>
  <c r="M13" i="15"/>
  <c r="AY18" i="15"/>
  <c r="BB9" i="15"/>
  <c r="BA7" i="15"/>
  <c r="BA13" i="15"/>
  <c r="U9" i="15"/>
  <c r="CM18" i="15"/>
  <c r="AG9" i="15"/>
  <c r="AK9" i="15"/>
  <c r="H11" i="15"/>
  <c r="AF19" i="15"/>
  <c r="Z27" i="15"/>
  <c r="CM31" i="15"/>
  <c r="CH6" i="15"/>
  <c r="CT2" i="15"/>
  <c r="BA24" i="15"/>
  <c r="AH11" i="15"/>
  <c r="AA25" i="15"/>
  <c r="AY25" i="15"/>
  <c r="BH30" i="15"/>
  <c r="BM26" i="15"/>
  <c r="AT27" i="15"/>
  <c r="BQ29" i="15"/>
  <c r="L30" i="15"/>
  <c r="BV32" i="15"/>
  <c r="AV27" i="15"/>
  <c r="CI16" i="15"/>
  <c r="BI19" i="15"/>
  <c r="AI20" i="15"/>
  <c r="BJ24" i="15"/>
  <c r="BO26" i="15"/>
  <c r="CJ9" i="15"/>
  <c r="CE19" i="15"/>
  <c r="BP2" i="15"/>
  <c r="BM3" i="15"/>
  <c r="AU25" i="15"/>
  <c r="BA3" i="15"/>
  <c r="AH3" i="15"/>
  <c r="BQ24" i="15"/>
  <c r="L20" i="15"/>
  <c r="CR16" i="15"/>
  <c r="BC17" i="15"/>
  <c r="H17" i="15"/>
  <c r="CF20" i="15"/>
  <c r="BH28" i="15"/>
  <c r="CP3" i="15"/>
  <c r="AL8" i="15"/>
  <c r="CO13" i="15"/>
  <c r="CH10" i="15"/>
  <c r="P11" i="15"/>
  <c r="CT10" i="15"/>
  <c r="G11" i="15"/>
  <c r="I28" i="15"/>
  <c r="E21" i="15"/>
  <c r="AF18" i="15"/>
  <c r="BJ4" i="15"/>
  <c r="P6" i="15"/>
  <c r="L6" i="15"/>
  <c r="CH12" i="15"/>
  <c r="X19" i="15"/>
  <c r="K3" i="15"/>
  <c r="I3" i="15"/>
  <c r="AB4" i="15"/>
  <c r="J17" i="15"/>
  <c r="Y3" i="15"/>
  <c r="BI4" i="15"/>
  <c r="BS26" i="15"/>
  <c r="BO19" i="15"/>
  <c r="H9" i="15"/>
  <c r="AD4" i="15"/>
  <c r="BZ4" i="15"/>
  <c r="BV4" i="15"/>
  <c r="V12" i="15"/>
  <c r="H19" i="15"/>
  <c r="AP2" i="15"/>
  <c r="AN2" i="15"/>
  <c r="CM2" i="15"/>
  <c r="BL11" i="15"/>
  <c r="BH19" i="15"/>
  <c r="BQ11" i="15"/>
  <c r="P3" i="15"/>
  <c r="BS11" i="15"/>
  <c r="AB3" i="15"/>
  <c r="BT11" i="15"/>
  <c r="CO16" i="15"/>
  <c r="BL19" i="15"/>
  <c r="W10" i="15"/>
  <c r="Z21" i="15"/>
  <c r="CG7" i="15"/>
  <c r="BQ13" i="15"/>
  <c r="P7" i="15"/>
  <c r="CG9" i="15"/>
  <c r="L19" i="15"/>
  <c r="AF7" i="15"/>
  <c r="BS10" i="15"/>
  <c r="CP20" i="15"/>
  <c r="BF11" i="15"/>
  <c r="U32" i="15"/>
  <c r="CQ3" i="15"/>
  <c r="AF6" i="15"/>
  <c r="N3" i="15"/>
  <c r="J21" i="15"/>
  <c r="BF7" i="15"/>
  <c r="AU6" i="15"/>
  <c r="AE10" i="15"/>
  <c r="BK6" i="15"/>
  <c r="AR16" i="15"/>
  <c r="AS16" i="15"/>
  <c r="BU26" i="15"/>
  <c r="AE32" i="15"/>
  <c r="AD6" i="15"/>
  <c r="BP32" i="15"/>
  <c r="Q19" i="15"/>
  <c r="V7" i="15"/>
  <c r="AC25" i="15"/>
  <c r="CB31" i="15"/>
  <c r="AA30" i="15"/>
  <c r="E10" i="15"/>
  <c r="CO12" i="15"/>
  <c r="AN28" i="15"/>
  <c r="E5" i="15"/>
  <c r="CC30" i="15"/>
  <c r="F6" i="15"/>
  <c r="H8" i="15"/>
  <c r="BT24" i="15"/>
  <c r="AX11" i="15"/>
  <c r="CO32" i="15"/>
  <c r="BQ5" i="15"/>
  <c r="AU3" i="15"/>
  <c r="BS8" i="15"/>
  <c r="BF26" i="15"/>
  <c r="CO2" i="15"/>
  <c r="AW19" i="15"/>
  <c r="BS5" i="15"/>
  <c r="BE11" i="15"/>
  <c r="CS30" i="15"/>
  <c r="CE27" i="15"/>
  <c r="AH20" i="15"/>
  <c r="BY3" i="15"/>
  <c r="AI4" i="15"/>
  <c r="AQ8" i="15"/>
  <c r="Q8" i="15"/>
  <c r="AJ19" i="15"/>
  <c r="AG8" i="15"/>
  <c r="X11" i="15"/>
  <c r="CD26" i="15"/>
  <c r="CR20" i="15"/>
  <c r="C13" i="15"/>
  <c r="AL2" i="15"/>
  <c r="CC12" i="15"/>
  <c r="CJ12" i="15"/>
  <c r="CQ2" i="15"/>
  <c r="BO11" i="15"/>
  <c r="AC4" i="15"/>
  <c r="AZ4" i="15"/>
  <c r="BH4" i="15"/>
  <c r="N17" i="15"/>
  <c r="P24" i="15"/>
  <c r="AO14" i="15"/>
  <c r="AP28" i="15"/>
  <c r="AZ5" i="15"/>
  <c r="Q12" i="15"/>
  <c r="X12" i="15"/>
  <c r="AE2" i="15"/>
  <c r="AY11" i="15"/>
  <c r="CL2" i="15"/>
  <c r="CK16" i="15"/>
  <c r="S3" i="15"/>
  <c r="BD2" i="15"/>
  <c r="AA3" i="15"/>
  <c r="AP14" i="15"/>
  <c r="F9" i="15"/>
  <c r="AQ14" i="15"/>
  <c r="AE18" i="15"/>
  <c r="AX21" i="15"/>
  <c r="M14" i="5" l="1"/>
  <c r="M16" i="5" s="1"/>
  <c r="K36" i="6" l="1"/>
  <c r="K27" i="6"/>
  <c r="L19" i="6"/>
  <c r="M19" i="6" s="1"/>
  <c r="K30" i="6" s="1"/>
  <c r="L20" i="6"/>
  <c r="M20" i="6" s="1"/>
  <c r="K39" i="6" s="1"/>
  <c r="K36" i="5"/>
  <c r="K27" i="5"/>
  <c r="L19" i="5"/>
  <c r="L20" i="5"/>
  <c r="M20" i="5" s="1"/>
  <c r="K39" i="5" s="1"/>
  <c r="M8" i="6"/>
  <c r="M7" i="6"/>
  <c r="M6" i="6"/>
  <c r="M8" i="5"/>
  <c r="M7" i="5"/>
  <c r="M19" i="5" l="1"/>
  <c r="K30" i="5" s="1"/>
  <c r="K21" i="5"/>
  <c r="M36" i="6"/>
  <c r="M38" i="6" s="1"/>
  <c r="K21" i="6"/>
  <c r="M27" i="6"/>
  <c r="M29" i="6" s="1"/>
  <c r="L21" i="6"/>
  <c r="M27" i="5"/>
  <c r="M29" i="5" s="1"/>
  <c r="M36" i="5"/>
  <c r="M38" i="5" s="1"/>
  <c r="M9" i="6"/>
  <c r="M9" i="5"/>
  <c r="M24" i="6" l="1"/>
  <c r="M26" i="6" s="1"/>
  <c r="M33" i="6"/>
  <c r="M35" i="6" s="1"/>
  <c r="M33" i="5"/>
  <c r="M35" i="5" s="1"/>
  <c r="M24" i="5"/>
  <c r="M26" i="5" s="1"/>
  <c r="M16" i="6"/>
  <c r="M11" i="5" l="1"/>
  <c r="M13" i="5" s="1"/>
</calcChain>
</file>

<file path=xl/comments1.xml><?xml version="1.0" encoding="utf-8"?>
<comments xmlns="http://schemas.openxmlformats.org/spreadsheetml/2006/main">
  <authors>
    <author>REJEAN</author>
  </authors>
  <commentList>
    <comment ref="M9" authorId="0" shapeId="0">
      <text>
        <r>
          <rPr>
            <b/>
            <sz val="9"/>
            <color indexed="81"/>
            <rFont val="Tahoma"/>
            <family val="2"/>
          </rPr>
          <t>Partie invisible qui s'adapte s'il y a plus que la somme de la 1ere partie</t>
        </r>
      </text>
    </comment>
  </commentList>
</comments>
</file>

<file path=xl/comments2.xml><?xml version="1.0" encoding="utf-8"?>
<comments xmlns="http://schemas.openxmlformats.org/spreadsheetml/2006/main">
  <authors>
    <author>REJEAN</author>
  </authors>
  <commentList>
    <comment ref="M9" authorId="0" shapeId="0">
      <text>
        <r>
          <rPr>
            <b/>
            <sz val="9"/>
            <color indexed="81"/>
            <rFont val="Tahoma"/>
            <family val="2"/>
          </rPr>
          <t>Partie invisible qui s'adapte s'il y a plus que la somme de la 1ere partie</t>
        </r>
      </text>
    </comment>
  </commentList>
</comments>
</file>

<file path=xl/sharedStrings.xml><?xml version="1.0" encoding="utf-8"?>
<sst xmlns="http://schemas.openxmlformats.org/spreadsheetml/2006/main" count="496" uniqueCount="283">
  <si>
    <t>Date_Heures</t>
  </si>
  <si>
    <t>Sonde1</t>
  </si>
  <si>
    <t>Sonde2</t>
  </si>
  <si>
    <t>Pour les livres et les archives : la température idéale est d’environ 18 à 20 °C, le taux d’humidité relative doit se situer entre 50 et 60 %.</t>
  </si>
  <si>
    <t>Étiquettes de lignes</t>
  </si>
  <si>
    <t>Total général</t>
  </si>
  <si>
    <t>Moy Sonde1</t>
  </si>
  <si>
    <t>01-août</t>
  </si>
  <si>
    <t>02-août</t>
  </si>
  <si>
    <t>03-août</t>
  </si>
  <si>
    <t>04-août</t>
  </si>
  <si>
    <t>05-août</t>
  </si>
  <si>
    <t>06-août</t>
  </si>
  <si>
    <t>07-août</t>
  </si>
  <si>
    <t>08-août</t>
  </si>
  <si>
    <t>09-août</t>
  </si>
  <si>
    <t>10-août</t>
  </si>
  <si>
    <t>11-août</t>
  </si>
  <si>
    <t>12-août</t>
  </si>
  <si>
    <t>13-août</t>
  </si>
  <si>
    <t>14-août</t>
  </si>
  <si>
    <t>15-août</t>
  </si>
  <si>
    <t>16-août</t>
  </si>
  <si>
    <t>17-août</t>
  </si>
  <si>
    <t>18-août</t>
  </si>
  <si>
    <t>19-août</t>
  </si>
  <si>
    <t>20-août</t>
  </si>
  <si>
    <t>21-août</t>
  </si>
  <si>
    <t>22-août</t>
  </si>
  <si>
    <t>23-août</t>
  </si>
  <si>
    <t>24-août</t>
  </si>
  <si>
    <t>25-août</t>
  </si>
  <si>
    <t>26-août</t>
  </si>
  <si>
    <t>27-août</t>
  </si>
  <si>
    <t>28-août</t>
  </si>
  <si>
    <t>29-août</t>
  </si>
  <si>
    <t>30-août</t>
  </si>
  <si>
    <t>31-août</t>
  </si>
  <si>
    <t>Moy Sonde2</t>
  </si>
  <si>
    <t>Date</t>
  </si>
  <si>
    <t>Moy Réel</t>
  </si>
  <si>
    <t>AOUT</t>
  </si>
  <si>
    <t>Max-moy-jour</t>
  </si>
  <si>
    <t>Min-moy-jour</t>
  </si>
  <si>
    <t>Sonde 1</t>
  </si>
  <si>
    <t>Quand</t>
  </si>
  <si>
    <t>Rouge</t>
  </si>
  <si>
    <t>Orange</t>
  </si>
  <si>
    <t>Jaune</t>
  </si>
  <si>
    <t>Valeur réelle</t>
  </si>
  <si>
    <t>Invisible</t>
  </si>
  <si>
    <t>Valeur courbe</t>
  </si>
  <si>
    <t>Largeur pointe</t>
  </si>
  <si>
    <t>Point 0</t>
  </si>
  <si>
    <t>1er anneau</t>
  </si>
  <si>
    <t>2è anneau</t>
  </si>
  <si>
    <t>Valeur affichée</t>
  </si>
  <si>
    <t>Texte</t>
  </si>
  <si>
    <r>
      <t xml:space="preserve"> C</t>
    </r>
    <r>
      <rPr>
        <sz val="11"/>
        <color theme="1"/>
        <rFont val="Symbol"/>
        <family val="1"/>
        <charset val="2"/>
      </rPr>
      <t>°</t>
    </r>
  </si>
  <si>
    <t>Moy réelle</t>
  </si>
  <si>
    <t>Max toute donnée</t>
  </si>
  <si>
    <t>Min toute donée</t>
  </si>
  <si>
    <t>2è anneau MAX</t>
  </si>
  <si>
    <t>2è anneau MIN</t>
  </si>
  <si>
    <t>Température minimale et maximale</t>
  </si>
  <si>
    <t>Moyenne d'Humidité / Mois</t>
  </si>
  <si>
    <t xml:space="preserve">Moyenne de Température / Mois </t>
  </si>
  <si>
    <t>Humidité minimale et maximale</t>
  </si>
  <si>
    <r>
      <t>Température idéale entre 18C</t>
    </r>
    <r>
      <rPr>
        <i/>
        <vertAlign val="superscript"/>
        <sz val="10"/>
        <color theme="1"/>
        <rFont val="Calibri"/>
        <family val="2"/>
        <scheme val="minor"/>
      </rPr>
      <t>O</t>
    </r>
    <r>
      <rPr>
        <i/>
        <sz val="10"/>
        <color theme="1"/>
        <rFont val="Calibri"/>
        <family val="2"/>
        <scheme val="minor"/>
      </rPr>
      <t xml:space="preserve"> et 20 C</t>
    </r>
    <r>
      <rPr>
        <i/>
        <vertAlign val="superscript"/>
        <sz val="10"/>
        <color theme="1"/>
        <rFont val="Calibri"/>
        <family val="2"/>
        <scheme val="minor"/>
      </rPr>
      <t>O</t>
    </r>
  </si>
  <si>
    <r>
      <t>Humidité idéale entre 50 C</t>
    </r>
    <r>
      <rPr>
        <i/>
        <vertAlign val="superscript"/>
        <sz val="10"/>
        <color theme="1"/>
        <rFont val="Calibri"/>
        <family val="2"/>
        <scheme val="minor"/>
      </rPr>
      <t>O</t>
    </r>
    <r>
      <rPr>
        <i/>
        <sz val="10"/>
        <color theme="1"/>
        <rFont val="Calibri"/>
        <family val="2"/>
        <scheme val="minor"/>
      </rPr>
      <t xml:space="preserve"> et 60 C</t>
    </r>
    <r>
      <rPr>
        <i/>
        <vertAlign val="superscript"/>
        <sz val="10"/>
        <color theme="1"/>
        <rFont val="Calibri"/>
        <family val="2"/>
        <scheme val="minor"/>
      </rPr>
      <t>O</t>
    </r>
  </si>
  <si>
    <t>Moyenne</t>
  </si>
  <si>
    <t>Sonde</t>
  </si>
  <si>
    <t>Max toutes données</t>
  </si>
  <si>
    <t>Min toutes donées</t>
  </si>
  <si>
    <r>
      <t>Note : Cette feuille inclut les noms, les adresses et leur contenu respectif et la syntaxe de fonction utilisée. Chaque information en</t>
    </r>
    <r>
      <rPr>
        <b/>
        <i/>
        <sz val="10"/>
        <color theme="1"/>
        <rFont val="Arial Narrow"/>
        <family val="2"/>
      </rPr>
      <t xml:space="preserve"> gras ont été créé </t>
    </r>
    <r>
      <rPr>
        <i/>
        <sz val="10"/>
        <color theme="1"/>
        <rFont val="Arial Narrow"/>
        <family val="2"/>
      </rPr>
      <t>dans ce classeur</t>
    </r>
  </si>
  <si>
    <t>Liste des noms</t>
  </si>
  <si>
    <t>Liste des adresses et leur formules respectives PRÉPARÉES D'AVANCE</t>
  </si>
  <si>
    <t>Liste des adresses et leur formules respectives</t>
  </si>
  <si>
    <t>Syntaxe de fonctions</t>
  </si>
  <si>
    <t>E5</t>
  </si>
  <si>
    <t>Tableau Croisé Dynamique</t>
  </si>
  <si>
    <t xml:space="preserve">Source de données : </t>
  </si>
  <si>
    <t>Champ</t>
  </si>
  <si>
    <t>Image liée</t>
  </si>
  <si>
    <t>Série de données avec Graphique</t>
  </si>
  <si>
    <t>Étiquettes</t>
  </si>
  <si>
    <t xml:space="preserve">Situé à </t>
  </si>
  <si>
    <t>Forme liée</t>
  </si>
  <si>
    <t>Série1</t>
  </si>
  <si>
    <t>Série2</t>
  </si>
  <si>
    <t>=Données!$A$1:$G$8000</t>
  </si>
  <si>
    <t>=Données!$A$1:$A$8000</t>
  </si>
  <si>
    <t>=Données!$B$2:$B$8000</t>
  </si>
  <si>
    <t>=Données!$C$2:$C$8000</t>
  </si>
  <si>
    <t>Feuille : TCD_Sonde1</t>
  </si>
  <si>
    <t>D_Complet</t>
  </si>
  <si>
    <t>D_DateHre</t>
  </si>
  <si>
    <t>D_Sonde1</t>
  </si>
  <si>
    <t>D_Sonde2</t>
  </si>
  <si>
    <t>Caractéristique</t>
  </si>
  <si>
    <t>Zone</t>
  </si>
  <si>
    <t>Lignes</t>
  </si>
  <si>
    <t>Valeurs</t>
  </si>
  <si>
    <t>Filtré (vide en moins)</t>
  </si>
  <si>
    <t>Moyenne, nombre 2 décimales</t>
  </si>
  <si>
    <t>Feuille : TDBSalle1</t>
  </si>
  <si>
    <t>Nom</t>
  </si>
  <si>
    <t xml:space="preserve">Lié à </t>
  </si>
  <si>
    <t>I_TempMois</t>
  </si>
  <si>
    <t>A5</t>
  </si>
  <si>
    <t>Situé à</t>
  </si>
  <si>
    <t>I_TempMin</t>
  </si>
  <si>
    <t>I_TempMax</t>
  </si>
  <si>
    <t>I_HumidMois</t>
  </si>
  <si>
    <t>I_HumidMin</t>
  </si>
  <si>
    <t>I_HumidMax</t>
  </si>
  <si>
    <t>A16</t>
  </si>
  <si>
    <t>B16</t>
  </si>
  <si>
    <t>E15</t>
  </si>
  <si>
    <t>F16</t>
  </si>
  <si>
    <t>F_TempDateMin</t>
  </si>
  <si>
    <t>F_TempDateMax</t>
  </si>
  <si>
    <t>F_HumidDateMax</t>
  </si>
  <si>
    <t>F_HumidEcart</t>
  </si>
  <si>
    <t>F_HumidDateMin</t>
  </si>
  <si>
    <t>F_TempEcart</t>
  </si>
  <si>
    <t>A22</t>
  </si>
  <si>
    <t>B22</t>
  </si>
  <si>
    <t>B23</t>
  </si>
  <si>
    <t>E22</t>
  </si>
  <si>
    <t>F22</t>
  </si>
  <si>
    <t>E23</t>
  </si>
  <si>
    <t>=TCD_Sonde1!$K$39</t>
  </si>
  <si>
    <t>G_TempMois</t>
  </si>
  <si>
    <t>=TCD_Sonde1!$M$6:$M$9</t>
  </si>
  <si>
    <t>=TCD_Sonde1!$M$11:$M$13</t>
  </si>
  <si>
    <t>G_TempMax</t>
  </si>
  <si>
    <t>G_TempMin</t>
  </si>
  <si>
    <t>=TCD_Sonde1!$M$33:$M$35</t>
  </si>
  <si>
    <t>Feuille : TCD_Sonde2</t>
  </si>
  <si>
    <t>G_HumidMois</t>
  </si>
  <si>
    <t>G_HumidMax</t>
  </si>
  <si>
    <t>G_HumidMin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</si>
  <si>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</si>
  <si>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</si>
  <si>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</si>
  <si>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</si>
  <si>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</si>
  <si>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</si>
  <si>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</si>
  <si>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</si>
  <si>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</si>
  <si>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</si>
  <si>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</si>
  <si>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</si>
  <si>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</si>
  <si>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</si>
  <si>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</si>
  <si>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</si>
  <si>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</si>
  <si>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s</t>
  </si>
  <si>
    <t>t</t>
  </si>
  <si>
    <t>u</t>
  </si>
  <si>
    <t>q</t>
  </si>
  <si>
    <t>v</t>
  </si>
  <si>
    <t>=TCD_Sonde1!$M$24:$M$26</t>
  </si>
  <si>
    <t>O4</t>
  </si>
  <si>
    <t>O23</t>
  </si>
  <si>
    <t>O2</t>
  </si>
  <si>
    <t>=TCD_Sonde2!$M$6:$M$9</t>
  </si>
  <si>
    <t>=TCD_Sonde2!$M$11:$M$13</t>
  </si>
  <si>
    <t>=TCD_Sonde2!$M$24:$M$26</t>
  </si>
  <si>
    <t>=TCD_Sonde2!$M$33:$M$35</t>
  </si>
  <si>
    <t>=TCD_Sonde1!$U$4:$AO$10</t>
  </si>
  <si>
    <t>=TCD_Sonde1!$S$32:$AG$36</t>
  </si>
  <si>
    <t>=TCD_Sonde1!$S$23:$AG$27</t>
  </si>
  <si>
    <t>=TCD_Sonde2!$U$4:$AO$10</t>
  </si>
  <si>
    <t>=TCD_Sonde2!$S$32:$AG$36</t>
  </si>
  <si>
    <t>=TCD_Sonde2!$S$23:$AG$27</t>
  </si>
  <si>
    <t>=TCD_Sonde1!$K$30</t>
  </si>
  <si>
    <t>=TCD_Sonde1!$K$21</t>
  </si>
  <si>
    <t>=TCD_Sonde2!$K$39</t>
  </si>
  <si>
    <t>=TCD_Sonde2!$K$30</t>
  </si>
  <si>
    <t>=TCD_Sonde2!$K$21</t>
  </si>
  <si>
    <t>L8</t>
  </si>
  <si>
    <t>=L7+(L6-L5)</t>
  </si>
  <si>
    <t>M6</t>
  </si>
  <si>
    <t>=(L6-L5)</t>
  </si>
  <si>
    <t>M7</t>
  </si>
  <si>
    <t>=(L7-L6)</t>
  </si>
  <si>
    <t>M8</t>
  </si>
  <si>
    <t>=(L8-L7)</t>
  </si>
  <si>
    <t>M9</t>
  </si>
  <si>
    <t>=SOMME(M6:M8)</t>
  </si>
  <si>
    <t>M11</t>
  </si>
  <si>
    <t>M13</t>
  </si>
  <si>
    <t>M14</t>
  </si>
  <si>
    <t>M16</t>
  </si>
  <si>
    <t>=M14-$L$5</t>
  </si>
  <si>
    <t>=SOMME($M$6:$M$9)-(M11+M12)</t>
  </si>
  <si>
    <t>=B35</t>
  </si>
  <si>
    <t>=TEXTE(M14;"##0,00") &amp; M15</t>
  </si>
  <si>
    <t>L19</t>
  </si>
  <si>
    <t>L20</t>
  </si>
  <si>
    <t>=MAX(D_Sonde1)</t>
  </si>
  <si>
    <t>=MIN(D_Sonde1)</t>
  </si>
  <si>
    <t>M19</t>
  </si>
  <si>
    <t>=INDEX(D_DateHre;EQUIV(L19;D_Sonde1;0)+1;1)</t>
  </si>
  <si>
    <t>M20</t>
  </si>
  <si>
    <t>=INDEX(D_DateHre;EQUIV(L20;D_Sonde1;0)+1;1)</t>
  </si>
  <si>
    <t>K21</t>
  </si>
  <si>
    <t>="Écart de : " &amp; TEXTE( L19-L20;"##,00") &amp; M28</t>
  </si>
  <si>
    <t>M24</t>
  </si>
  <si>
    <t>=M27-$L$5</t>
  </si>
  <si>
    <t>M26</t>
  </si>
  <si>
    <t>=SOMME($M$6:$M$9)-(M24+M25)</t>
  </si>
  <si>
    <t>M27</t>
  </si>
  <si>
    <t>=L19</t>
  </si>
  <si>
    <t>M29</t>
  </si>
  <si>
    <t>="MAX " &amp; CAR(13) &amp;TEXTE(M27;"##0,00") &amp; M28</t>
  </si>
  <si>
    <t>K30</t>
  </si>
  <si>
    <t>="Date : " &amp; TEXTE(M19;"j mmm") &amp; " à " &amp; TEXTE(M19;"h:mm")</t>
  </si>
  <si>
    <t>M33</t>
  </si>
  <si>
    <t>=M36-$L$5</t>
  </si>
  <si>
    <t>M35</t>
  </si>
  <si>
    <t>=SOMME($M$6:$M$9)-(M33+M34)</t>
  </si>
  <si>
    <t>M36</t>
  </si>
  <si>
    <t>=L20</t>
  </si>
  <si>
    <t>="MIN " &amp; CAR(10)&amp; TEXTE(M36;"##0,00") &amp; M37</t>
  </si>
  <si>
    <t>M38</t>
  </si>
  <si>
    <t>K39</t>
  </si>
  <si>
    <t>="Date : " &amp; TEXTE(M20;"j mmm") &amp; " à " &amp; TEXTE(M20;"h:mm")</t>
  </si>
  <si>
    <t>Idem sauf :</t>
  </si>
  <si>
    <t>=MAX(D_Sonde2)</t>
  </si>
  <si>
    <t>=MIN(D_Sonde3)</t>
  </si>
  <si>
    <t>=INDEX(D_DateHre;EQUIV(L19;D_Sonde2;0)+1;1)</t>
  </si>
  <si>
    <t>=INDEX(D_DateHre;EQUIV(L20;D_Sonde2;0)+1;1)</t>
  </si>
  <si>
    <t>SALLE 1    -Août 2013-</t>
  </si>
  <si>
    <t>Jeudi</t>
  </si>
  <si>
    <t>Vendredi</t>
  </si>
  <si>
    <t>Samedi</t>
  </si>
  <si>
    <t>Dimanche</t>
  </si>
  <si>
    <t>Lundi</t>
  </si>
  <si>
    <t>Mardi</t>
  </si>
  <si>
    <t>Mercredi</t>
  </si>
  <si>
    <t>E4 à E34</t>
  </si>
  <si>
    <t>G4 à G34</t>
  </si>
  <si>
    <t>H2</t>
  </si>
  <si>
    <t>=ARRONDI(MAX($B$4:$B$34);2</t>
  </si>
  <si>
    <t>I2</t>
  </si>
  <si>
    <t xml:space="preserve">=ARRONDI(MIN($B$4:$B$34);2) </t>
  </si>
  <si>
    <t>H4 à H34</t>
  </si>
  <si>
    <t>I4 à I34</t>
  </si>
  <si>
    <t>=SI(E4&gt;=$H$2;ARRONDI(E4;2);NA())  (recopiez respectivement)</t>
  </si>
  <si>
    <t>=B4 (recopiez respectivement)</t>
  </si>
  <si>
    <t>=$B$35  (recopiez respectivement)</t>
  </si>
  <si>
    <t>=SI(E4&lt;=$I$2;ARRONDI(E4;2);NA())  (recopiez respectivement)</t>
  </si>
  <si>
    <t>=TCD_Sonde1!$E$4:$E$34</t>
  </si>
  <si>
    <t>=TCD_Sonde1!$F$4:$F$34</t>
  </si>
  <si>
    <t>=TCD_Sonde1!$G$4:$G$34</t>
  </si>
  <si>
    <t>=TCD_Sonde1!$H$4:$H$34</t>
  </si>
  <si>
    <t>=TCD_Sonde1!$I$4:$I$34</t>
  </si>
  <si>
    <t>A25</t>
  </si>
  <si>
    <t>=TCD_Sonde2!$E$4:$E$34</t>
  </si>
  <si>
    <t>=TCD_Sonde2!$F$4:$F$34</t>
  </si>
  <si>
    <t>=TCD_Sonde2!$G$4:$G$34</t>
  </si>
  <si>
    <t>=TCD_Sonde2!$H$4:$H$34</t>
  </si>
  <si>
    <t>=TCD_Sonde2!$I$4:$I$34</t>
  </si>
  <si>
    <t>A38</t>
  </si>
  <si>
    <t>G_TempCourbes</t>
  </si>
  <si>
    <t>G_HumidCourbes</t>
  </si>
  <si>
    <t>INDEX(matrice, no_lig, [no_col])</t>
  </si>
  <si>
    <t>EQUIV(valeur_cherchée, matrice_recherche, [type])</t>
  </si>
  <si>
    <t>LIGNE([référence])</t>
  </si>
  <si>
    <t>COLONNE([référence])</t>
  </si>
  <si>
    <t>Août</t>
  </si>
  <si>
    <t>=INDIRECT("Données!B"&amp;COLONNE()-1+(96*(LIGNE()-2)))</t>
  </si>
  <si>
    <t>Feuille : Synthese</t>
  </si>
  <si>
    <t>C2</t>
  </si>
  <si>
    <t>D2</t>
  </si>
  <si>
    <t>…</t>
  </si>
  <si>
    <t>CT32</t>
  </si>
  <si>
    <t>INDIRECT(réf_texte;[a1])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</si>
</sst>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0"/>
    <numFmt numFmtId="165" formatCode="&quot;&quot;"/>
    <numFmt numFmtId="166" formatCode="mmmm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1"/>
      <name val="Tahoma"/>
      <family val="2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0"/>
      <color theme="1"/>
      <name val="Calibri"/>
      <family val="2"/>
      <scheme val="minor"/>
    </font>
    <font>
      <sz val="18"/>
      <color theme="1"/>
      <name val="Broadway"/>
      <family val="5"/>
    </font>
    <font>
      <i/>
      <sz val="10"/>
      <color theme="1"/>
      <name val="Calibri"/>
      <family val="2"/>
      <scheme val="minor"/>
    </font>
    <font>
      <i/>
      <vertAlign val="super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A5A5A5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rgb="FFFFFF00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0" fontId="3" fillId="0" borderId="0"/>
    <xf numFmtId="9" fontId="3" fillId="0" borderId="0" applyFont="0" applyFill="0" applyBorder="0" applyAlignment="0" applyProtection="0"/>
    <xf numFmtId="0" fontId="12" fillId="4" borderId="12" applyNumberFormat="0" applyAlignment="0" applyProtection="0"/>
    <xf numFmtId="0" fontId="1" fillId="0" borderId="41" applyNumberFormat="0" applyFill="0" applyAlignment="0" applyProtection="0"/>
  </cellStyleXfs>
  <cellXfs count="152">
    <xf numFmtId="0" fontId="0" fillId="0" borderId="0" xfId="0"/>
    <xf numFmtId="22" fontId="0" fillId="0" borderId="0" xfId="0" applyNumberFormat="1"/>
    <xf numFmtId="0" fontId="2" fillId="0" borderId="0" xfId="0" applyFont="1" applyAlignment="1">
      <alignment horizontal="center"/>
    </xf>
    <xf numFmtId="2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2" fontId="1" fillId="0" borderId="0" xfId="0" applyNumberFormat="1" applyFon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" fontId="0" fillId="0" borderId="5" xfId="0" applyNumberFormat="1" applyBorder="1"/>
    <xf numFmtId="2" fontId="0" fillId="0" borderId="5" xfId="0" applyNumberFormat="1" applyFill="1" applyBorder="1"/>
    <xf numFmtId="2" fontId="0" fillId="0" borderId="8" xfId="0" applyNumberFormat="1" applyBorder="1"/>
    <xf numFmtId="2" fontId="0" fillId="0" borderId="0" xfId="0" applyNumberFormat="1" applyBorder="1"/>
    <xf numFmtId="0" fontId="0" fillId="0" borderId="0" xfId="0" applyBorder="1" applyAlignment="1">
      <alignment horizontal="left"/>
    </xf>
    <xf numFmtId="0" fontId="0" fillId="2" borderId="0" xfId="0" applyFill="1" applyBorder="1"/>
    <xf numFmtId="0" fontId="0" fillId="3" borderId="0" xfId="0" applyFill="1" applyBorder="1"/>
    <xf numFmtId="0" fontId="0" fillId="3" borderId="0" xfId="0" applyFill="1"/>
    <xf numFmtId="0" fontId="7" fillId="3" borderId="0" xfId="0" applyFont="1" applyFill="1" applyBorder="1"/>
    <xf numFmtId="0" fontId="0" fillId="0" borderId="0" xfId="0" applyAlignment="1">
      <alignment horizontal="left" vertical="top" wrapText="1"/>
    </xf>
    <xf numFmtId="0" fontId="0" fillId="0" borderId="0" xfId="0" applyNumberFormat="1"/>
    <xf numFmtId="0" fontId="11" fillId="0" borderId="0" xfId="0" applyFont="1" applyAlignment="1">
      <alignment horizontal="right"/>
    </xf>
    <xf numFmtId="2" fontId="0" fillId="0" borderId="0" xfId="0" quotePrefix="1" applyNumberFormat="1" applyAlignment="1">
      <alignment horizontal="right"/>
    </xf>
    <xf numFmtId="0" fontId="0" fillId="0" borderId="14" xfId="0" applyBorder="1"/>
    <xf numFmtId="0" fontId="13" fillId="0" borderId="15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right"/>
    </xf>
    <xf numFmtId="22" fontId="7" fillId="0" borderId="18" xfId="0" applyNumberFormat="1" applyFont="1" applyBorder="1"/>
    <xf numFmtId="0" fontId="7" fillId="0" borderId="19" xfId="0" applyFont="1" applyBorder="1" applyAlignment="1">
      <alignment horizontal="right"/>
    </xf>
    <xf numFmtId="2" fontId="0" fillId="0" borderId="20" xfId="0" applyNumberFormat="1" applyBorder="1"/>
    <xf numFmtId="0" fontId="0" fillId="0" borderId="21" xfId="0" applyBorder="1"/>
    <xf numFmtId="0" fontId="14" fillId="0" borderId="0" xfId="0" applyFont="1"/>
    <xf numFmtId="0" fontId="13" fillId="0" borderId="13" xfId="0" applyFont="1" applyBorder="1" applyAlignment="1">
      <alignment horizontal="center"/>
    </xf>
    <xf numFmtId="0" fontId="0" fillId="0" borderId="0" xfId="0" applyFill="1"/>
    <xf numFmtId="0" fontId="0" fillId="0" borderId="0" xfId="0" applyFill="1" applyBorder="1"/>
    <xf numFmtId="0" fontId="0" fillId="0" borderId="18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0" fontId="13" fillId="0" borderId="0" xfId="0" quotePrefix="1" applyFont="1" applyFill="1" applyBorder="1"/>
    <xf numFmtId="0" fontId="16" fillId="0" borderId="0" xfId="0" applyFont="1" applyFill="1" applyBorder="1" applyAlignment="1">
      <alignment horizontal="right"/>
    </xf>
    <xf numFmtId="0" fontId="16" fillId="0" borderId="0" xfId="0" quotePrefix="1" applyFont="1" applyFill="1" applyBorder="1"/>
    <xf numFmtId="20" fontId="17" fillId="0" borderId="0" xfId="0" applyNumberFormat="1" applyFont="1" applyAlignment="1">
      <alignment horizontal="center" vertical="center" textRotation="90"/>
    </xf>
    <xf numFmtId="0" fontId="0" fillId="0" borderId="0" xfId="0" applyAlignment="1">
      <alignment horizontal="right"/>
    </xf>
    <xf numFmtId="164" fontId="2" fillId="0" borderId="0" xfId="0" applyNumberFormat="1" applyFont="1" applyFill="1" applyAlignment="1">
      <alignment horizontal="center"/>
    </xf>
    <xf numFmtId="164" fontId="0" fillId="0" borderId="0" xfId="0" applyNumberFormat="1" applyFill="1"/>
    <xf numFmtId="0" fontId="0" fillId="0" borderId="40" xfId="0" applyBorder="1"/>
    <xf numFmtId="0" fontId="0" fillId="0" borderId="40" xfId="0" applyBorder="1" applyAlignment="1">
      <alignment horizontal="right"/>
    </xf>
    <xf numFmtId="0" fontId="13" fillId="0" borderId="19" xfId="0" applyFont="1" applyBorder="1"/>
    <xf numFmtId="0" fontId="13" fillId="0" borderId="21" xfId="0" applyFont="1" applyBorder="1"/>
    <xf numFmtId="0" fontId="13" fillId="0" borderId="14" xfId="0" applyFont="1" applyBorder="1"/>
    <xf numFmtId="0" fontId="13" fillId="0" borderId="16" xfId="0" applyFont="1" applyBorder="1"/>
    <xf numFmtId="2" fontId="0" fillId="0" borderId="0" xfId="0" quotePrefix="1" applyNumberFormat="1"/>
    <xf numFmtId="0" fontId="13" fillId="0" borderId="17" xfId="0" applyFont="1" applyBorder="1"/>
    <xf numFmtId="0" fontId="13" fillId="0" borderId="18" xfId="0" applyFont="1" applyBorder="1"/>
    <xf numFmtId="0" fontId="13" fillId="0" borderId="4" xfId="0" applyFont="1" applyBorder="1"/>
    <xf numFmtId="0" fontId="13" fillId="0" borderId="5" xfId="0" quotePrefix="1" applyFont="1" applyBorder="1"/>
    <xf numFmtId="0" fontId="13" fillId="0" borderId="5" xfId="0" applyFont="1" applyFill="1" applyBorder="1"/>
    <xf numFmtId="0" fontId="13" fillId="0" borderId="4" xfId="0" applyFont="1" applyFill="1" applyBorder="1"/>
    <xf numFmtId="0" fontId="13" fillId="0" borderId="5" xfId="0" applyFont="1" applyBorder="1"/>
    <xf numFmtId="0" fontId="13" fillId="0" borderId="6" xfId="0" applyFont="1" applyFill="1" applyBorder="1"/>
    <xf numFmtId="0" fontId="13" fillId="0" borderId="8" xfId="0" applyFont="1" applyBorder="1"/>
    <xf numFmtId="0" fontId="13" fillId="0" borderId="17" xfId="0" applyFont="1" applyFill="1" applyBorder="1" applyAlignment="1">
      <alignment horizontal="right"/>
    </xf>
    <xf numFmtId="0" fontId="13" fillId="0" borderId="18" xfId="0" quotePrefix="1" applyFont="1" applyFill="1" applyBorder="1"/>
    <xf numFmtId="0" fontId="13" fillId="0" borderId="17" xfId="0" applyFont="1" applyBorder="1" applyAlignment="1">
      <alignment horizontal="right"/>
    </xf>
    <xf numFmtId="0" fontId="13" fillId="0" borderId="18" xfId="0" quotePrefix="1" applyFont="1" applyBorder="1"/>
    <xf numFmtId="0" fontId="13" fillId="0" borderId="19" xfId="0" applyFont="1" applyBorder="1" applyAlignment="1">
      <alignment horizontal="right"/>
    </xf>
    <xf numFmtId="0" fontId="13" fillId="0" borderId="21" xfId="0" quotePrefix="1" applyFont="1" applyBorder="1"/>
    <xf numFmtId="0" fontId="13" fillId="0" borderId="14" xfId="0" applyFont="1" applyBorder="1" applyAlignment="1">
      <alignment horizontal="right"/>
    </xf>
    <xf numFmtId="0" fontId="13" fillId="0" borderId="16" xfId="0" quotePrefix="1" applyFont="1" applyBorder="1"/>
    <xf numFmtId="0" fontId="13" fillId="0" borderId="17" xfId="0" quotePrefix="1" applyFont="1" applyBorder="1" applyAlignment="1">
      <alignment horizontal="right"/>
    </xf>
    <xf numFmtId="0" fontId="13" fillId="0" borderId="19" xfId="0" applyFont="1" applyFill="1" applyBorder="1" applyAlignment="1">
      <alignment horizontal="right"/>
    </xf>
    <xf numFmtId="0" fontId="13" fillId="0" borderId="25" xfId="0" applyFont="1" applyBorder="1"/>
    <xf numFmtId="0" fontId="13" fillId="0" borderId="24" xfId="0" applyFont="1" applyBorder="1"/>
    <xf numFmtId="0" fontId="13" fillId="0" borderId="34" xfId="0" applyFont="1" applyBorder="1"/>
    <xf numFmtId="0" fontId="13" fillId="0" borderId="0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6" fillId="0" borderId="18" xfId="0" applyFont="1" applyFill="1" applyBorder="1"/>
    <xf numFmtId="0" fontId="16" fillId="0" borderId="19" xfId="0" applyFont="1" applyFill="1" applyBorder="1"/>
    <xf numFmtId="0" fontId="13" fillId="0" borderId="0" xfId="0" applyFont="1" applyAlignment="1">
      <alignment horizontal="right"/>
    </xf>
    <xf numFmtId="0" fontId="13" fillId="0" borderId="18" xfId="0" applyFont="1" applyFill="1" applyBorder="1"/>
    <xf numFmtId="0" fontId="13" fillId="0" borderId="19" xfId="0" applyFont="1" applyFill="1" applyBorder="1"/>
    <xf numFmtId="165" fontId="0" fillId="0" borderId="0" xfId="0" applyNumberFormat="1"/>
    <xf numFmtId="0" fontId="16" fillId="0" borderId="14" xfId="0" applyFont="1" applyFill="1" applyBorder="1"/>
    <xf numFmtId="0" fontId="16" fillId="0" borderId="16" xfId="0" quotePrefix="1" applyFont="1" applyFill="1" applyBorder="1"/>
    <xf numFmtId="0" fontId="16" fillId="0" borderId="17" xfId="0" applyFont="1" applyFill="1" applyBorder="1"/>
    <xf numFmtId="0" fontId="16" fillId="0" borderId="18" xfId="0" quotePrefix="1" applyFont="1" applyFill="1" applyBorder="1"/>
    <xf numFmtId="0" fontId="16" fillId="0" borderId="21" xfId="0" quotePrefix="1" applyFont="1" applyFill="1" applyBorder="1"/>
    <xf numFmtId="0" fontId="8" fillId="3" borderId="9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3" fillId="0" borderId="35" xfId="0" applyFont="1" applyBorder="1" applyAlignment="1">
      <alignment horizontal="center"/>
    </xf>
    <xf numFmtId="0" fontId="13" fillId="0" borderId="37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3" fillId="0" borderId="14" xfId="4" applyFont="1" applyBorder="1"/>
    <xf numFmtId="0" fontId="13" fillId="0" borderId="15" xfId="4" applyFont="1" applyBorder="1"/>
    <xf numFmtId="0" fontId="13" fillId="0" borderId="16" xfId="4" applyFont="1" applyBorder="1"/>
    <xf numFmtId="0" fontId="13" fillId="0" borderId="17" xfId="4" applyFont="1" applyBorder="1"/>
    <xf numFmtId="0" fontId="13" fillId="0" borderId="0" xfId="4" applyFont="1" applyBorder="1"/>
    <xf numFmtId="0" fontId="13" fillId="0" borderId="18" xfId="4" applyFont="1" applyBorder="1"/>
    <xf numFmtId="0" fontId="12" fillId="4" borderId="12" xfId="3" applyAlignment="1">
      <alignment horizontal="center" vertical="center"/>
    </xf>
    <xf numFmtId="0" fontId="13" fillId="0" borderId="28" xfId="0" applyFont="1" applyBorder="1" applyAlignment="1">
      <alignment horizontal="center"/>
    </xf>
    <xf numFmtId="0" fontId="13" fillId="0" borderId="29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12" fillId="4" borderId="26" xfId="3" applyBorder="1" applyAlignment="1">
      <alignment horizontal="center" vertical="center"/>
    </xf>
    <xf numFmtId="0" fontId="13" fillId="0" borderId="36" xfId="0" applyFont="1" applyBorder="1" applyAlignment="1">
      <alignment horizontal="center"/>
    </xf>
    <xf numFmtId="0" fontId="13" fillId="0" borderId="30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12" fillId="4" borderId="38" xfId="3" applyBorder="1" applyAlignment="1">
      <alignment horizontal="center" vertical="center" wrapText="1"/>
    </xf>
    <xf numFmtId="0" fontId="12" fillId="4" borderId="39" xfId="3" applyBorder="1" applyAlignment="1">
      <alignment horizontal="center" vertical="center" wrapText="1"/>
    </xf>
    <xf numFmtId="0" fontId="16" fillId="0" borderId="17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6" fillId="0" borderId="18" xfId="0" applyFont="1" applyBorder="1" applyAlignment="1">
      <alignment horizontal="left"/>
    </xf>
    <xf numFmtId="0" fontId="16" fillId="0" borderId="19" xfId="0" applyFont="1" applyBorder="1" applyAlignment="1">
      <alignment horizontal="left"/>
    </xf>
    <xf numFmtId="0" fontId="16" fillId="0" borderId="20" xfId="0" applyFont="1" applyBorder="1" applyAlignment="1">
      <alignment horizontal="left"/>
    </xf>
    <xf numFmtId="0" fontId="16" fillId="0" borderId="21" xfId="0" applyFont="1" applyBorder="1" applyAlignment="1">
      <alignment horizontal="left"/>
    </xf>
    <xf numFmtId="0" fontId="0" fillId="0" borderId="13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3" xfId="0" applyFont="1" applyBorder="1" applyAlignment="1">
      <alignment horizontal="center"/>
    </xf>
    <xf numFmtId="0" fontId="13" fillId="0" borderId="14" xfId="0" applyFont="1" applyFill="1" applyBorder="1" applyAlignment="1">
      <alignment horizontal="left"/>
    </xf>
    <xf numFmtId="0" fontId="13" fillId="0" borderId="16" xfId="0" applyFont="1" applyFill="1" applyBorder="1" applyAlignment="1">
      <alignment horizontal="left"/>
    </xf>
  </cellXfs>
  <cellStyles count="5">
    <cellStyle name="Normal" xfId="0" builtinId="0"/>
    <cellStyle name="Normal 2" xfId="1"/>
    <cellStyle name="Pourcentage 2" xfId="2"/>
    <cellStyle name="Total" xfId="4" builtinId="25"/>
    <cellStyle name="Vérification" xfId="3" builtinId="23"/>
  </cellStyles>
  <dxfs count="2">
    <dxf>
      <border>
        <top/>
        <bottom/>
      </border>
    </dxf>
    <dxf>
      <border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TCD_Sonde2!$E$3</c:f>
              <c:strCache>
                <c:ptCount val="1"/>
                <c:pt idx="0">
                  <c:v>Sonde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TCD_Sonde2!$E$4:$E$34</c:f>
              <c:numCache>
                <c:formatCode>0.00</c:formatCode>
                <c:ptCount val="31"/>
                <c:pt idx="0">
                  <c:v>53.719958822518315</c:v>
                </c:pt>
                <c:pt idx="1">
                  <c:v>53.902517254358834</c:v>
                </c:pt>
                <c:pt idx="2">
                  <c:v>54.039326353867331</c:v>
                </c:pt>
                <c:pt idx="3">
                  <c:v>54.1009620607241</c:v>
                </c:pt>
                <c:pt idx="4">
                  <c:v>53.664940311593206</c:v>
                </c:pt>
                <c:pt idx="5">
                  <c:v>54.210012859607978</c:v>
                </c:pt>
                <c:pt idx="6">
                  <c:v>53.526573764213616</c:v>
                </c:pt>
                <c:pt idx="7">
                  <c:v>54.610323285961208</c:v>
                </c:pt>
                <c:pt idx="8">
                  <c:v>53.787270658435851</c:v>
                </c:pt>
                <c:pt idx="9">
                  <c:v>55.577714003182159</c:v>
                </c:pt>
                <c:pt idx="10">
                  <c:v>55.509795764015792</c:v>
                </c:pt>
                <c:pt idx="11">
                  <c:v>55.330319506031962</c:v>
                </c:pt>
                <c:pt idx="12">
                  <c:v>55.531660505959557</c:v>
                </c:pt>
                <c:pt idx="13">
                  <c:v>55.580038701427782</c:v>
                </c:pt>
                <c:pt idx="14">
                  <c:v>55.516988515690436</c:v>
                </c:pt>
                <c:pt idx="15">
                  <c:v>55.456508094760814</c:v>
                </c:pt>
                <c:pt idx="16">
                  <c:v>55.701921171134153</c:v>
                </c:pt>
                <c:pt idx="17">
                  <c:v>55.496929634960246</c:v>
                </c:pt>
                <c:pt idx="18">
                  <c:v>55.530385604779866</c:v>
                </c:pt>
                <c:pt idx="19">
                  <c:v>54.714568015259339</c:v>
                </c:pt>
                <c:pt idx="20">
                  <c:v>54.205002432857867</c:v>
                </c:pt>
                <c:pt idx="21">
                  <c:v>54.443306308394874</c:v>
                </c:pt>
                <c:pt idx="22">
                  <c:v>54.434635472408338</c:v>
                </c:pt>
                <c:pt idx="23">
                  <c:v>54.287039343588496</c:v>
                </c:pt>
                <c:pt idx="24">
                  <c:v>54.387382557289079</c:v>
                </c:pt>
                <c:pt idx="25">
                  <c:v>54.198926118396265</c:v>
                </c:pt>
                <c:pt idx="26">
                  <c:v>54.449922246560327</c:v>
                </c:pt>
                <c:pt idx="27">
                  <c:v>54.554284028655417</c:v>
                </c:pt>
                <c:pt idx="28">
                  <c:v>54.318227296440398</c:v>
                </c:pt>
                <c:pt idx="29">
                  <c:v>54.734715593607469</c:v>
                </c:pt>
                <c:pt idx="30">
                  <c:v>54.844503653039332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TCD_Sonde2!$F$3</c:f>
              <c:strCache>
                <c:ptCount val="1"/>
                <c:pt idx="0">
                  <c:v>Moyenne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TCD_Sonde2!$F$4:$F$34</c:f>
              <c:numCache>
                <c:formatCode>General</c:formatCode>
                <c:ptCount val="31"/>
                <c:pt idx="0">
                  <c:v>55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</c:v>
                </c:pt>
                <c:pt idx="5">
                  <c:v>55</c:v>
                </c:pt>
                <c:pt idx="6">
                  <c:v>55</c:v>
                </c:pt>
                <c:pt idx="7">
                  <c:v>55</c:v>
                </c:pt>
                <c:pt idx="8">
                  <c:v>55</c:v>
                </c:pt>
                <c:pt idx="9">
                  <c:v>55</c:v>
                </c:pt>
                <c:pt idx="10">
                  <c:v>55</c:v>
                </c:pt>
                <c:pt idx="11">
                  <c:v>55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55</c:v>
                </c:pt>
                <c:pt idx="30">
                  <c:v>55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TCD_Sonde2!$G$3</c:f>
              <c:strCache>
                <c:ptCount val="1"/>
                <c:pt idx="0">
                  <c:v>Moy Réel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TCD_Sonde2!$G$4:$G$34</c:f>
              <c:numCache>
                <c:formatCode>0.00</c:formatCode>
                <c:ptCount val="31"/>
                <c:pt idx="0">
                  <c:v>54.656989030313611</c:v>
                </c:pt>
                <c:pt idx="1">
                  <c:v>54.656989030313611</c:v>
                </c:pt>
                <c:pt idx="2">
                  <c:v>54.656989030313611</c:v>
                </c:pt>
                <c:pt idx="3">
                  <c:v>54.656989030313611</c:v>
                </c:pt>
                <c:pt idx="4">
                  <c:v>54.656989030313611</c:v>
                </c:pt>
                <c:pt idx="5">
                  <c:v>54.656989030313611</c:v>
                </c:pt>
                <c:pt idx="6">
                  <c:v>54.656989030313611</c:v>
                </c:pt>
                <c:pt idx="7">
                  <c:v>54.656989030313611</c:v>
                </c:pt>
                <c:pt idx="8">
                  <c:v>54.656989030313611</c:v>
                </c:pt>
                <c:pt idx="9">
                  <c:v>54.656989030313611</c:v>
                </c:pt>
                <c:pt idx="10">
                  <c:v>54.656989030313611</c:v>
                </c:pt>
                <c:pt idx="11">
                  <c:v>54.656989030313611</c:v>
                </c:pt>
                <c:pt idx="12">
                  <c:v>54.656989030313611</c:v>
                </c:pt>
                <c:pt idx="13">
                  <c:v>54.656989030313611</c:v>
                </c:pt>
                <c:pt idx="14">
                  <c:v>54.656989030313611</c:v>
                </c:pt>
                <c:pt idx="15">
                  <c:v>54.656989030313611</c:v>
                </c:pt>
                <c:pt idx="16">
                  <c:v>54.656989030313611</c:v>
                </c:pt>
                <c:pt idx="17">
                  <c:v>54.656989030313611</c:v>
                </c:pt>
                <c:pt idx="18">
                  <c:v>54.656989030313611</c:v>
                </c:pt>
                <c:pt idx="19">
                  <c:v>54.656989030313611</c:v>
                </c:pt>
                <c:pt idx="20">
                  <c:v>54.656989030313611</c:v>
                </c:pt>
                <c:pt idx="21">
                  <c:v>54.656989030313611</c:v>
                </c:pt>
                <c:pt idx="22">
                  <c:v>54.656989030313611</c:v>
                </c:pt>
                <c:pt idx="23">
                  <c:v>54.656989030313611</c:v>
                </c:pt>
                <c:pt idx="24">
                  <c:v>54.656989030313611</c:v>
                </c:pt>
                <c:pt idx="25">
                  <c:v>54.656989030313611</c:v>
                </c:pt>
                <c:pt idx="26">
                  <c:v>54.656989030313611</c:v>
                </c:pt>
                <c:pt idx="27">
                  <c:v>54.656989030313611</c:v>
                </c:pt>
                <c:pt idx="28">
                  <c:v>54.656989030313611</c:v>
                </c:pt>
                <c:pt idx="29">
                  <c:v>54.656989030313611</c:v>
                </c:pt>
                <c:pt idx="30">
                  <c:v>54.656989030313611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TCD_Sonde2!$H$3</c:f>
              <c:strCache>
                <c:ptCount val="1"/>
                <c:pt idx="0">
                  <c:v>Max-moy-jour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FF0000">
                  <a:alpha val="50000"/>
                </a:srgbClr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16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TCD_Sonde2!$H$4:$H$34</c:f>
              <c:numCache>
                <c:formatCode>General</c:formatCode>
                <c:ptCount val="3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55.7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TCD_Sonde2!$I$3</c:f>
              <c:strCache>
                <c:ptCount val="1"/>
                <c:pt idx="0">
                  <c:v>Min-moy-jour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0070C0">
                  <a:alpha val="50000"/>
                </a:srgbClr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TCD_Sonde2!$I$4:$I$34</c:f>
              <c:numCache>
                <c:formatCode>General</c:formatCode>
                <c:ptCount val="3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53.53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9891168"/>
        <c:axId val="359891560"/>
      </c:lineChart>
      <c:catAx>
        <c:axId val="3598911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9891560"/>
        <c:crosses val="autoZero"/>
        <c:auto val="1"/>
        <c:lblAlgn val="ctr"/>
        <c:lblOffset val="100"/>
        <c:noMultiLvlLbl val="0"/>
      </c:catAx>
      <c:valAx>
        <c:axId val="359891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9891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gradFill rotWithShape="1">
      <a:gsLst>
        <a:gs pos="0">
          <a:schemeClr val="accent6">
            <a:shade val="51000"/>
            <a:satMod val="130000"/>
          </a:schemeClr>
        </a:gs>
        <a:gs pos="80000">
          <a:schemeClr val="accent6">
            <a:shade val="93000"/>
            <a:satMod val="130000"/>
          </a:schemeClr>
        </a:gs>
        <a:gs pos="100000">
          <a:schemeClr val="accent6">
            <a:shade val="94000"/>
            <a:satMod val="135000"/>
          </a:schemeClr>
        </a:gs>
      </a:gsLst>
      <a:lin ang="16200000" scaled="0"/>
    </a:gradFill>
    <a:ln w="9525" cap="flat" cmpd="sng" algn="ctr">
      <a:noFill/>
      <a:round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TCD_Sonde1!$E$3</c:f>
              <c:strCache>
                <c:ptCount val="1"/>
                <c:pt idx="0">
                  <c:v>Sonde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TCD_Sonde1!$E$4:$E$34</c:f>
              <c:numCache>
                <c:formatCode>0.00</c:formatCode>
                <c:ptCount val="31"/>
                <c:pt idx="0">
                  <c:v>18.870465836177782</c:v>
                </c:pt>
                <c:pt idx="1">
                  <c:v>19.041691398412663</c:v>
                </c:pt>
                <c:pt idx="2">
                  <c:v>18.904298742470839</c:v>
                </c:pt>
                <c:pt idx="3">
                  <c:v>19.032140005581137</c:v>
                </c:pt>
                <c:pt idx="4">
                  <c:v>19.486807722325157</c:v>
                </c:pt>
                <c:pt idx="5">
                  <c:v>18.846409328157993</c:v>
                </c:pt>
                <c:pt idx="6">
                  <c:v>18.910232296253088</c:v>
                </c:pt>
                <c:pt idx="7">
                  <c:v>18.98803690764117</c:v>
                </c:pt>
                <c:pt idx="8">
                  <c:v>18.997102930605202</c:v>
                </c:pt>
                <c:pt idx="9">
                  <c:v>19.105819692393379</c:v>
                </c:pt>
                <c:pt idx="10">
                  <c:v>18.983631156279028</c:v>
                </c:pt>
                <c:pt idx="11">
                  <c:v>19.50274140968045</c:v>
                </c:pt>
                <c:pt idx="12">
                  <c:v>19.008328655884004</c:v>
                </c:pt>
                <c:pt idx="13">
                  <c:v>19.082873208892632</c:v>
                </c:pt>
                <c:pt idx="14">
                  <c:v>18.990609187112089</c:v>
                </c:pt>
                <c:pt idx="15">
                  <c:v>19.005406458505156</c:v>
                </c:pt>
                <c:pt idx="16">
                  <c:v>19.012546027644852</c:v>
                </c:pt>
                <c:pt idx="17">
                  <c:v>18.966658285400531</c:v>
                </c:pt>
                <c:pt idx="18">
                  <c:v>19.500668262503726</c:v>
                </c:pt>
                <c:pt idx="19">
                  <c:v>18.954776967730389</c:v>
                </c:pt>
                <c:pt idx="20">
                  <c:v>19.058113816792144</c:v>
                </c:pt>
                <c:pt idx="21">
                  <c:v>19.031698900752311</c:v>
                </c:pt>
                <c:pt idx="22">
                  <c:v>18.948765610710868</c:v>
                </c:pt>
                <c:pt idx="23">
                  <c:v>19.01533938873137</c:v>
                </c:pt>
                <c:pt idx="24">
                  <c:v>18.835075403918697</c:v>
                </c:pt>
                <c:pt idx="25">
                  <c:v>19.502261774008506</c:v>
                </c:pt>
                <c:pt idx="26">
                  <c:v>19.09774935278659</c:v>
                </c:pt>
                <c:pt idx="27">
                  <c:v>19.018099800350182</c:v>
                </c:pt>
                <c:pt idx="28">
                  <c:v>18.98546361200091</c:v>
                </c:pt>
                <c:pt idx="29">
                  <c:v>18.94916380375377</c:v>
                </c:pt>
                <c:pt idx="30">
                  <c:v>19.061909072110804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TCD_Sonde1!$F$3</c:f>
              <c:strCache>
                <c:ptCount val="1"/>
                <c:pt idx="0">
                  <c:v>Moyenne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TCD_Sonde1!$F$4:$F$34</c:f>
              <c:numCache>
                <c:formatCode>General</c:formatCode>
                <c:ptCount val="31"/>
                <c:pt idx="0">
                  <c:v>19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19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19</c:v>
                </c:pt>
                <c:pt idx="28">
                  <c:v>19</c:v>
                </c:pt>
                <c:pt idx="29">
                  <c:v>19</c:v>
                </c:pt>
                <c:pt idx="30">
                  <c:v>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TCD_Sonde1!$G$3</c:f>
              <c:strCache>
                <c:ptCount val="1"/>
                <c:pt idx="0">
                  <c:v>Moy Réel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TCD_Sonde1!$G$4:$G$34</c:f>
              <c:numCache>
                <c:formatCode>0.00</c:formatCode>
                <c:ptCount val="31"/>
                <c:pt idx="0">
                  <c:v>19.05467371017961</c:v>
                </c:pt>
                <c:pt idx="1">
                  <c:v>19.05467371017961</c:v>
                </c:pt>
                <c:pt idx="2">
                  <c:v>19.05467371017961</c:v>
                </c:pt>
                <c:pt idx="3">
                  <c:v>19.05467371017961</c:v>
                </c:pt>
                <c:pt idx="4">
                  <c:v>19.05467371017961</c:v>
                </c:pt>
                <c:pt idx="5">
                  <c:v>19.05467371017961</c:v>
                </c:pt>
                <c:pt idx="6">
                  <c:v>19.05467371017961</c:v>
                </c:pt>
                <c:pt idx="7">
                  <c:v>19.05467371017961</c:v>
                </c:pt>
                <c:pt idx="8">
                  <c:v>19.05467371017961</c:v>
                </c:pt>
                <c:pt idx="9">
                  <c:v>19.05467371017961</c:v>
                </c:pt>
                <c:pt idx="10">
                  <c:v>19.05467371017961</c:v>
                </c:pt>
                <c:pt idx="11">
                  <c:v>19.05467371017961</c:v>
                </c:pt>
                <c:pt idx="12">
                  <c:v>19.05467371017961</c:v>
                </c:pt>
                <c:pt idx="13">
                  <c:v>19.05467371017961</c:v>
                </c:pt>
                <c:pt idx="14">
                  <c:v>19.05467371017961</c:v>
                </c:pt>
                <c:pt idx="15">
                  <c:v>19.05467371017961</c:v>
                </c:pt>
                <c:pt idx="16">
                  <c:v>19.05467371017961</c:v>
                </c:pt>
                <c:pt idx="17">
                  <c:v>19.05467371017961</c:v>
                </c:pt>
                <c:pt idx="18">
                  <c:v>19.05467371017961</c:v>
                </c:pt>
                <c:pt idx="19">
                  <c:v>19.05467371017961</c:v>
                </c:pt>
                <c:pt idx="20">
                  <c:v>19.05467371017961</c:v>
                </c:pt>
                <c:pt idx="21">
                  <c:v>19.05467371017961</c:v>
                </c:pt>
                <c:pt idx="22">
                  <c:v>19.05467371017961</c:v>
                </c:pt>
                <c:pt idx="23">
                  <c:v>19.05467371017961</c:v>
                </c:pt>
                <c:pt idx="24">
                  <c:v>19.05467371017961</c:v>
                </c:pt>
                <c:pt idx="25">
                  <c:v>19.05467371017961</c:v>
                </c:pt>
                <c:pt idx="26">
                  <c:v>19.05467371017961</c:v>
                </c:pt>
                <c:pt idx="27">
                  <c:v>19.05467371017961</c:v>
                </c:pt>
                <c:pt idx="28">
                  <c:v>19.05467371017961</c:v>
                </c:pt>
                <c:pt idx="29">
                  <c:v>19.05467371017961</c:v>
                </c:pt>
                <c:pt idx="30">
                  <c:v>19.05467371017961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TCD_Sonde1!$H$3</c:f>
              <c:strCache>
                <c:ptCount val="1"/>
                <c:pt idx="0">
                  <c:v>Max-moy-jour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rgbClr val="FF0000">
                  <a:alpha val="50000"/>
                </a:srgbClr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TCD_Sonde1!$H$4:$H$34</c:f>
              <c:numCache>
                <c:formatCode>General</c:formatCode>
                <c:ptCount val="3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19.5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19.5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19.5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TCD_Sonde1!$I$3</c:f>
              <c:strCache>
                <c:ptCount val="1"/>
                <c:pt idx="0">
                  <c:v>Min-moy-jour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0070C0">
                  <a:alpha val="50000"/>
                </a:srgbClr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TCD_Sonde1!$I$4:$I$34</c:f>
              <c:numCache>
                <c:formatCode>General</c:formatCode>
                <c:ptCount val="3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18.84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9892344"/>
        <c:axId val="359892736"/>
      </c:lineChart>
      <c:catAx>
        <c:axId val="359892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9892736"/>
        <c:crosses val="autoZero"/>
        <c:auto val="1"/>
        <c:lblAlgn val="ctr"/>
        <c:lblOffset val="100"/>
        <c:noMultiLvlLbl val="0"/>
      </c:catAx>
      <c:valAx>
        <c:axId val="35989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9892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gradFill rotWithShape="1">
      <a:gsLst>
        <a:gs pos="0">
          <a:schemeClr val="accent6">
            <a:shade val="51000"/>
            <a:satMod val="130000"/>
          </a:schemeClr>
        </a:gs>
        <a:gs pos="80000">
          <a:schemeClr val="accent6">
            <a:shade val="93000"/>
            <a:satMod val="130000"/>
          </a:schemeClr>
        </a:gs>
        <a:gs pos="100000">
          <a:schemeClr val="accent6">
            <a:shade val="94000"/>
            <a:satMod val="135000"/>
          </a:schemeClr>
        </a:gs>
      </a:gsLst>
      <a:lin ang="16200000" scaled="0"/>
    </a:gradFill>
    <a:ln w="9525" cap="flat" cmpd="sng" algn="ctr">
      <a:noFill/>
      <a:round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78690476190475"/>
          <c:y val="2.0393749999999999E-2"/>
          <c:w val="0.58611111111111114"/>
          <c:h val="0.97685185185185186"/>
        </c:manualLayout>
      </c:layout>
      <c:doughnutChart>
        <c:varyColors val="0"/>
        <c:ser>
          <c:idx val="0"/>
          <c:order val="0"/>
          <c:dPt>
            <c:idx val="0"/>
            <c:bubble3D val="0"/>
            <c:spPr>
              <a:gradFill flip="none" rotWithShape="1">
                <a:gsLst>
                  <a:gs pos="42000">
                    <a:srgbClr val="FF0000"/>
                  </a:gs>
                  <a:gs pos="0">
                    <a:srgbClr val="C00000"/>
                  </a:gs>
                  <a:gs pos="100000">
                    <a:srgbClr val="FFC000">
                      <a:lumMod val="100000"/>
                    </a:srgbClr>
                  </a:gs>
                </a:gsLst>
                <a:lin ang="18900000" scaled="1"/>
                <a:tileRect/>
              </a:gradFill>
              <a:ln>
                <a:noFill/>
              </a:ln>
            </c:spPr>
          </c:dPt>
          <c:dPt>
            <c:idx val="1"/>
            <c:bubble3D val="0"/>
            <c:spPr>
              <a:solidFill>
                <a:srgbClr val="FFC000"/>
              </a:solidFill>
              <a:ln>
                <a:noFill/>
              </a:ln>
            </c:spPr>
          </c:dPt>
          <c:dPt>
            <c:idx val="2"/>
            <c:bubble3D val="0"/>
            <c:spPr>
              <a:gradFill flip="none" rotWithShape="1">
                <a:gsLst>
                  <a:gs pos="0">
                    <a:srgbClr val="C00000"/>
                  </a:gs>
                  <a:gs pos="42000">
                    <a:srgbClr val="FF0000"/>
                  </a:gs>
                  <a:gs pos="90000">
                    <a:srgbClr val="FFC000">
                      <a:lumMod val="100000"/>
                    </a:srgbClr>
                  </a:gs>
                </a:gsLst>
                <a:lin ang="13500000" scaled="1"/>
                <a:tileRect/>
              </a:gradFill>
            </c:spPr>
          </c:dPt>
          <c:dPt>
            <c:idx val="3"/>
            <c:bubble3D val="0"/>
            <c:spPr>
              <a:noFill/>
            </c:spPr>
          </c:dPt>
          <c:dPt>
            <c:idx val="4"/>
            <c:bubble3D val="0"/>
          </c:dPt>
          <c:dPt>
            <c:idx val="5"/>
            <c:bubble3D val="0"/>
            <c:explosion val="1"/>
          </c:dPt>
          <c:dPt>
            <c:idx val="6"/>
            <c:bubble3D val="0"/>
          </c:dPt>
          <c:cat>
            <c:numLit>
              <c:formatCode>General</c:formatCode>
              <c:ptCount val="3"/>
              <c:pt idx="0">
                <c:v>3</c:v>
              </c:pt>
              <c:pt idx="1">
                <c:v>2</c:v>
              </c:pt>
              <c:pt idx="2">
                <c:v>3</c:v>
              </c:pt>
            </c:numLit>
          </c:cat>
          <c:val>
            <c:numRef>
              <c:f>TCD_Sonde1!$M$6:$M$9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pieChart>
        <c:varyColors val="1"/>
        <c:ser>
          <c:idx val="1"/>
          <c:order val="1"/>
          <c:explosion val="20"/>
          <c:dPt>
            <c:idx val="0"/>
            <c:bubble3D val="0"/>
            <c:explosion val="26"/>
            <c:spPr>
              <a:noFill/>
              <a:ln>
                <a:noFill/>
              </a:ln>
            </c:spPr>
          </c:dPt>
          <c:dPt>
            <c:idx val="1"/>
            <c:bubble3D val="0"/>
            <c:spPr>
              <a:solidFill>
                <a:schemeClr val="tx1"/>
              </a:solidFill>
            </c:spPr>
          </c:dPt>
          <c:dPt>
            <c:idx val="2"/>
            <c:bubble3D val="0"/>
            <c:spPr>
              <a:noFill/>
              <a:ln>
                <a:noFill/>
              </a:ln>
            </c:spPr>
          </c:dPt>
          <c:cat>
            <c:strRef>
              <c:f>TCD_Sonde1!$M$16</c:f>
              <c:strCache>
                <c:ptCount val="1"/>
                <c:pt idx="0">
                  <c:v>19,05 C°</c:v>
                </c:pt>
              </c:strCache>
            </c:strRef>
          </c:cat>
          <c:val>
            <c:numRef>
              <c:f>TCD_Sonde1!$M$24:$M$26</c:f>
              <c:numCache>
                <c:formatCode>0.00</c:formatCode>
                <c:ptCount val="3"/>
                <c:pt idx="0">
                  <c:v>5.68</c:v>
                </c:pt>
                <c:pt idx="1">
                  <c:v>0.05</c:v>
                </c:pt>
                <c:pt idx="2">
                  <c:v>10.27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gradFill rotWithShape="1">
      <a:gsLst>
        <a:gs pos="0">
          <a:schemeClr val="accent1">
            <a:tint val="50000"/>
            <a:satMod val="300000"/>
          </a:schemeClr>
        </a:gs>
        <a:gs pos="35000">
          <a:schemeClr val="accent1">
            <a:tint val="37000"/>
            <a:satMod val="300000"/>
          </a:schemeClr>
        </a:gs>
        <a:gs pos="100000">
          <a:schemeClr val="accent1">
            <a:tint val="15000"/>
            <a:satMod val="350000"/>
          </a:schemeClr>
        </a:gs>
      </a:gsLst>
      <a:lin ang="16200000" scaled="1"/>
    </a:gradFill>
    <a:ln w="9525" cap="flat" cmpd="sng" algn="ctr">
      <a:noFill/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01865079365078"/>
          <c:y val="2.0393749999999999E-2"/>
          <c:w val="0.58611111111111114"/>
          <c:h val="0.97685185185185186"/>
        </c:manualLayout>
      </c:layout>
      <c:doughnutChart>
        <c:varyColors val="0"/>
        <c:ser>
          <c:idx val="0"/>
          <c:order val="0"/>
          <c:dPt>
            <c:idx val="0"/>
            <c:bubble3D val="0"/>
            <c:spPr>
              <a:gradFill flip="none" rotWithShape="1">
                <a:gsLst>
                  <a:gs pos="42000">
                    <a:srgbClr val="FF0000"/>
                  </a:gs>
                  <a:gs pos="0">
                    <a:srgbClr val="C00000"/>
                  </a:gs>
                  <a:gs pos="100000">
                    <a:srgbClr val="FFC000">
                      <a:lumMod val="100000"/>
                    </a:srgbClr>
                  </a:gs>
                </a:gsLst>
                <a:lin ang="18900000" scaled="1"/>
                <a:tileRect/>
              </a:gradFill>
              <a:ln>
                <a:noFill/>
              </a:ln>
            </c:spPr>
          </c:dPt>
          <c:dPt>
            <c:idx val="1"/>
            <c:bubble3D val="0"/>
            <c:spPr>
              <a:solidFill>
                <a:srgbClr val="FFC000"/>
              </a:solidFill>
              <a:ln>
                <a:noFill/>
              </a:ln>
            </c:spPr>
          </c:dPt>
          <c:dPt>
            <c:idx val="2"/>
            <c:bubble3D val="0"/>
            <c:spPr>
              <a:gradFill flip="none" rotWithShape="1">
                <a:gsLst>
                  <a:gs pos="0">
                    <a:srgbClr val="C00000"/>
                  </a:gs>
                  <a:gs pos="42000">
                    <a:srgbClr val="FF0000"/>
                  </a:gs>
                  <a:gs pos="90000">
                    <a:srgbClr val="FFC000">
                      <a:lumMod val="100000"/>
                    </a:srgbClr>
                  </a:gs>
                </a:gsLst>
                <a:lin ang="13500000" scaled="1"/>
                <a:tileRect/>
              </a:gradFill>
            </c:spPr>
          </c:dPt>
          <c:dPt>
            <c:idx val="3"/>
            <c:bubble3D val="0"/>
            <c:spPr>
              <a:noFill/>
            </c:spPr>
          </c:dPt>
          <c:dPt>
            <c:idx val="4"/>
            <c:bubble3D val="0"/>
          </c:dPt>
          <c:dPt>
            <c:idx val="5"/>
            <c:bubble3D val="0"/>
            <c:explosion val="1"/>
          </c:dPt>
          <c:dPt>
            <c:idx val="6"/>
            <c:bubble3D val="0"/>
          </c:dPt>
          <c:cat>
            <c:numLit>
              <c:formatCode>General</c:formatCode>
              <c:ptCount val="3"/>
              <c:pt idx="0">
                <c:v>3</c:v>
              </c:pt>
              <c:pt idx="1">
                <c:v>2</c:v>
              </c:pt>
              <c:pt idx="2">
                <c:v>3</c:v>
              </c:pt>
            </c:numLit>
          </c:cat>
          <c:val>
            <c:numRef>
              <c:f>TCD_Sonde1!$M$6:$M$9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pieChart>
        <c:varyColors val="1"/>
        <c:ser>
          <c:idx val="1"/>
          <c:order val="1"/>
          <c:explosion val="20"/>
          <c:dPt>
            <c:idx val="0"/>
            <c:bubble3D val="0"/>
            <c:explosion val="26"/>
            <c:spPr>
              <a:noFill/>
              <a:ln>
                <a:noFill/>
              </a:ln>
            </c:spPr>
          </c:dPt>
          <c:dPt>
            <c:idx val="1"/>
            <c:bubble3D val="0"/>
            <c:spPr>
              <a:solidFill>
                <a:schemeClr val="tx1"/>
              </a:solidFill>
            </c:spPr>
          </c:dPt>
          <c:dPt>
            <c:idx val="2"/>
            <c:bubble3D val="0"/>
            <c:spPr>
              <a:noFill/>
              <a:ln>
                <a:noFill/>
              </a:ln>
            </c:spPr>
          </c:dPt>
          <c:cat>
            <c:strRef>
              <c:f>TCD_Sonde1!$M$16</c:f>
              <c:strCache>
                <c:ptCount val="1"/>
                <c:pt idx="0">
                  <c:v>19,05 C°</c:v>
                </c:pt>
              </c:strCache>
            </c:strRef>
          </c:cat>
          <c:val>
            <c:numRef>
              <c:f>TCD_Sonde1!$M$33:$M$35</c:f>
              <c:numCache>
                <c:formatCode>0.00</c:formatCode>
                <c:ptCount val="3"/>
                <c:pt idx="0">
                  <c:v>2.8103689616677983</c:v>
                </c:pt>
                <c:pt idx="1">
                  <c:v>0.05</c:v>
                </c:pt>
                <c:pt idx="2">
                  <c:v>13.139631038332201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gradFill rotWithShape="1">
      <a:gsLst>
        <a:gs pos="0">
          <a:schemeClr val="accent1">
            <a:tint val="50000"/>
            <a:satMod val="300000"/>
          </a:schemeClr>
        </a:gs>
        <a:gs pos="35000">
          <a:schemeClr val="accent1">
            <a:tint val="37000"/>
            <a:satMod val="300000"/>
          </a:schemeClr>
        </a:gs>
        <a:gs pos="100000">
          <a:schemeClr val="accent1">
            <a:tint val="15000"/>
            <a:satMod val="350000"/>
          </a:schemeClr>
        </a:gs>
      </a:gsLst>
      <a:lin ang="16200000" scaled="1"/>
    </a:gradFill>
    <a:ln w="9525" cap="flat" cmpd="sng" algn="ctr">
      <a:noFill/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694444444444443"/>
          <c:y val="1.1574074074074073E-2"/>
          <c:w val="0.58611111111111114"/>
          <c:h val="0.97685185185185186"/>
        </c:manualLayout>
      </c:layout>
      <c:doughnutChart>
        <c:varyColors val="0"/>
        <c:ser>
          <c:idx val="0"/>
          <c:order val="0"/>
          <c:dPt>
            <c:idx val="0"/>
            <c:bubble3D val="0"/>
            <c:spPr>
              <a:gradFill flip="none" rotWithShape="1">
                <a:gsLst>
                  <a:gs pos="42000">
                    <a:srgbClr val="FF0000"/>
                  </a:gs>
                  <a:gs pos="0">
                    <a:srgbClr val="C00000"/>
                  </a:gs>
                  <a:gs pos="100000">
                    <a:srgbClr val="FFC000">
                      <a:lumMod val="100000"/>
                    </a:srgbClr>
                  </a:gs>
                </a:gsLst>
                <a:lin ang="18900000" scaled="1"/>
                <a:tileRect/>
              </a:gradFill>
              <a:ln>
                <a:noFill/>
              </a:ln>
            </c:spPr>
          </c:dPt>
          <c:dPt>
            <c:idx val="1"/>
            <c:bubble3D val="0"/>
            <c:spPr>
              <a:solidFill>
                <a:srgbClr val="FFC000"/>
              </a:solidFill>
              <a:ln>
                <a:noFill/>
              </a:ln>
            </c:spPr>
          </c:dPt>
          <c:dPt>
            <c:idx val="2"/>
            <c:bubble3D val="0"/>
            <c:spPr>
              <a:gradFill flip="none" rotWithShape="1">
                <a:gsLst>
                  <a:gs pos="0">
                    <a:srgbClr val="C00000"/>
                  </a:gs>
                  <a:gs pos="42000">
                    <a:srgbClr val="FF0000"/>
                  </a:gs>
                  <a:gs pos="90000">
                    <a:srgbClr val="FFC000">
                      <a:lumMod val="100000"/>
                    </a:srgbClr>
                  </a:gs>
                </a:gsLst>
                <a:lin ang="13500000" scaled="1"/>
                <a:tileRect/>
              </a:gradFill>
            </c:spPr>
          </c:dPt>
          <c:dPt>
            <c:idx val="3"/>
            <c:bubble3D val="0"/>
            <c:spPr>
              <a:noFill/>
            </c:spPr>
          </c:dPt>
          <c:dPt>
            <c:idx val="4"/>
            <c:bubble3D val="0"/>
          </c:dPt>
          <c:dPt>
            <c:idx val="5"/>
            <c:bubble3D val="0"/>
            <c:explosion val="1"/>
          </c:dPt>
          <c:dPt>
            <c:idx val="6"/>
            <c:bubble3D val="0"/>
          </c:dPt>
          <c:cat>
            <c:numLit>
              <c:formatCode>General</c:formatCode>
              <c:ptCount val="3"/>
              <c:pt idx="0">
                <c:v>3</c:v>
              </c:pt>
              <c:pt idx="1">
                <c:v>2</c:v>
              </c:pt>
              <c:pt idx="2">
                <c:v>3</c:v>
              </c:pt>
            </c:numLit>
          </c:cat>
          <c:val>
            <c:numRef>
              <c:f>TCD_Sonde1!$M$6:$M$9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pieChart>
        <c:varyColors val="1"/>
        <c:ser>
          <c:idx val="1"/>
          <c:order val="1"/>
          <c:explosion val="20"/>
          <c:dPt>
            <c:idx val="0"/>
            <c:bubble3D val="0"/>
            <c:explosion val="26"/>
            <c:spPr>
              <a:noFill/>
              <a:ln>
                <a:noFill/>
              </a:ln>
            </c:spPr>
          </c:dPt>
          <c:dPt>
            <c:idx val="1"/>
            <c:bubble3D val="0"/>
            <c:spPr>
              <a:solidFill>
                <a:schemeClr val="tx1"/>
              </a:solidFill>
            </c:spPr>
          </c:dPt>
          <c:dPt>
            <c:idx val="2"/>
            <c:bubble3D val="0"/>
            <c:spPr>
              <a:noFill/>
              <a:ln>
                <a:noFill/>
              </a:ln>
            </c:spPr>
          </c:dPt>
          <c:cat>
            <c:strRef>
              <c:f>TCD_Sonde1!$M$16</c:f>
              <c:strCache>
                <c:ptCount val="1"/>
                <c:pt idx="0">
                  <c:v>19,05 C°</c:v>
                </c:pt>
              </c:strCache>
            </c:strRef>
          </c:cat>
          <c:val>
            <c:numRef>
              <c:f>TCD_Sonde1!$M$11:$M$13</c:f>
              <c:numCache>
                <c:formatCode>0.00</c:formatCode>
                <c:ptCount val="3"/>
                <c:pt idx="0">
                  <c:v>4.0546737101796104</c:v>
                </c:pt>
                <c:pt idx="1">
                  <c:v>0.05</c:v>
                </c:pt>
                <c:pt idx="2">
                  <c:v>11.895326289820389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gradFill rotWithShape="1">
      <a:gsLst>
        <a:gs pos="0">
          <a:schemeClr val="accent6">
            <a:tint val="50000"/>
            <a:satMod val="300000"/>
          </a:schemeClr>
        </a:gs>
        <a:gs pos="35000">
          <a:schemeClr val="accent6">
            <a:tint val="37000"/>
            <a:satMod val="300000"/>
          </a:schemeClr>
        </a:gs>
        <a:gs pos="100000">
          <a:schemeClr val="accent6">
            <a:tint val="15000"/>
            <a:satMod val="350000"/>
          </a:schemeClr>
        </a:gs>
      </a:gsLst>
      <a:lin ang="16200000" scaled="1"/>
    </a:gradFill>
    <a:ln w="9525" cap="flat" cmpd="sng" algn="ctr">
      <a:noFill/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25026455026454"/>
          <c:y val="3.2564102564102561E-2"/>
          <c:w val="0.59699867724867728"/>
          <c:h val="0.96438247863247861"/>
        </c:manualLayout>
      </c:layout>
      <c:doughnutChart>
        <c:varyColors val="1"/>
        <c:ser>
          <c:idx val="0"/>
          <c:order val="0"/>
          <c:spPr>
            <a:solidFill>
              <a:srgbClr val="FFC000"/>
            </a:solidFill>
          </c:spPr>
          <c:dPt>
            <c:idx val="0"/>
            <c:bubble3D val="0"/>
            <c:spPr>
              <a:gradFill>
                <a:gsLst>
                  <a:gs pos="42000">
                    <a:srgbClr val="FF0000"/>
                  </a:gs>
                  <a:gs pos="0">
                    <a:srgbClr val="C00000"/>
                  </a:gs>
                  <a:gs pos="100000">
                    <a:srgbClr val="FFC000">
                      <a:lumMod val="100000"/>
                    </a:srgbClr>
                  </a:gs>
                </a:gsLst>
                <a:lin ang="18900000" scaled="1"/>
              </a:gradFill>
            </c:spPr>
          </c:dPt>
          <c:dPt>
            <c:idx val="2"/>
            <c:bubble3D val="0"/>
            <c:spPr>
              <a:gradFill flip="none" rotWithShape="1">
                <a:gsLst>
                  <a:gs pos="42000">
                    <a:srgbClr val="FF0000"/>
                  </a:gs>
                  <a:gs pos="0">
                    <a:srgbClr val="C00000"/>
                  </a:gs>
                  <a:gs pos="100000">
                    <a:srgbClr val="FFC000">
                      <a:lumMod val="100000"/>
                    </a:srgbClr>
                  </a:gs>
                </a:gsLst>
                <a:lin ang="13500000" scaled="1"/>
                <a:tileRect/>
              </a:gradFill>
            </c:spPr>
          </c:dPt>
          <c:dPt>
            <c:idx val="3"/>
            <c:bubble3D val="0"/>
            <c:spPr>
              <a:noFill/>
            </c:spPr>
          </c:dPt>
          <c:cat>
            <c:strRef>
              <c:f>TCD_Sonde2!$M$16:$M$16</c:f>
              <c:strCache>
                <c:ptCount val="1"/>
                <c:pt idx="0">
                  <c:v>54,66 C°</c:v>
                </c:pt>
              </c:strCache>
            </c:strRef>
          </c:cat>
          <c:val>
            <c:numRef>
              <c:f>TCD_Sonde2!$M$6:$M$9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pieChart>
        <c:varyColors val="1"/>
        <c:ser>
          <c:idx val="1"/>
          <c:order val="1"/>
          <c:dPt>
            <c:idx val="0"/>
            <c:bubble3D val="0"/>
            <c:explosion val="19"/>
            <c:spPr>
              <a:noFill/>
            </c:spPr>
          </c:dPt>
          <c:dPt>
            <c:idx val="1"/>
            <c:bubble3D val="0"/>
            <c:spPr>
              <a:solidFill>
                <a:schemeClr val="tx1"/>
              </a:solidFill>
            </c:spPr>
          </c:dPt>
          <c:dPt>
            <c:idx val="2"/>
            <c:bubble3D val="0"/>
            <c:explosion val="22"/>
            <c:spPr>
              <a:noFill/>
            </c:spPr>
          </c:dPt>
          <c:cat>
            <c:strRef>
              <c:f>TCD_Sonde2!$M$16:$M$16</c:f>
              <c:strCache>
                <c:ptCount val="1"/>
                <c:pt idx="0">
                  <c:v>54,66 C°</c:v>
                </c:pt>
              </c:strCache>
            </c:strRef>
          </c:cat>
          <c:val>
            <c:numRef>
              <c:f>TCD_Sonde2!$M$11:$M$13</c:f>
              <c:numCache>
                <c:formatCode>0.00</c:formatCode>
                <c:ptCount val="3"/>
                <c:pt idx="0">
                  <c:v>14.656989030313611</c:v>
                </c:pt>
                <c:pt idx="1">
                  <c:v>0.2</c:v>
                </c:pt>
                <c:pt idx="2">
                  <c:v>45.143010969686387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gradFill rotWithShape="1">
      <a:gsLst>
        <a:gs pos="0">
          <a:schemeClr val="accent6">
            <a:tint val="50000"/>
            <a:satMod val="300000"/>
          </a:schemeClr>
        </a:gs>
        <a:gs pos="35000">
          <a:schemeClr val="accent6">
            <a:tint val="37000"/>
            <a:satMod val="300000"/>
          </a:schemeClr>
        </a:gs>
        <a:gs pos="100000">
          <a:schemeClr val="accent6">
            <a:tint val="15000"/>
            <a:satMod val="350000"/>
          </a:schemeClr>
        </a:gs>
      </a:gsLst>
      <a:lin ang="16200000" scaled="1"/>
    </a:gradFill>
    <a:ln w="9525" cap="flat" cmpd="sng" algn="ctr">
      <a:noFill/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4366471263868"/>
          <c:y val="2.3147916666666667E-2"/>
          <c:w val="0.58611111111111114"/>
          <c:h val="0.97685185185185186"/>
        </c:manualLayout>
      </c:layout>
      <c:doughnutChart>
        <c:varyColors val="0"/>
        <c:ser>
          <c:idx val="0"/>
          <c:order val="0"/>
          <c:spPr>
            <a:gradFill>
              <a:gsLst>
                <a:gs pos="0">
                  <a:srgbClr val="C00000"/>
                </a:gs>
                <a:gs pos="43000">
                  <a:srgbClr val="FF0000"/>
                </a:gs>
                <a:gs pos="100000">
                  <a:srgbClr val="FFC000"/>
                </a:gs>
              </a:gsLst>
              <a:lin ang="16200000" scaled="1"/>
            </a:gradFill>
          </c:spPr>
          <c:dPt>
            <c:idx val="0"/>
            <c:bubble3D val="0"/>
            <c:spPr>
              <a:gradFill flip="none" rotWithShape="1">
                <a:gsLst>
                  <a:gs pos="0">
                    <a:srgbClr val="C00000"/>
                  </a:gs>
                  <a:gs pos="43000">
                    <a:srgbClr val="FF0000"/>
                  </a:gs>
                  <a:gs pos="100000">
                    <a:srgbClr val="FFC000"/>
                  </a:gs>
                </a:gsLst>
                <a:lin ang="18900000" scaled="1"/>
                <a:tileRect/>
              </a:gradFill>
            </c:spPr>
          </c:dPt>
          <c:dPt>
            <c:idx val="1"/>
            <c:bubble3D val="0"/>
            <c:spPr>
              <a:solidFill>
                <a:srgbClr val="FFC000"/>
              </a:solidFill>
            </c:spPr>
          </c:dPt>
          <c:dPt>
            <c:idx val="2"/>
            <c:bubble3D val="0"/>
            <c:spPr>
              <a:gradFill flip="none" rotWithShape="1">
                <a:gsLst>
                  <a:gs pos="0">
                    <a:srgbClr val="C00000"/>
                  </a:gs>
                  <a:gs pos="43000">
                    <a:srgbClr val="FF0000"/>
                  </a:gs>
                  <a:gs pos="100000">
                    <a:srgbClr val="FFC000"/>
                  </a:gs>
                </a:gsLst>
                <a:lin ang="13500000" scaled="1"/>
                <a:tileRect/>
              </a:gradFill>
            </c:spPr>
          </c:dPt>
          <c:dPt>
            <c:idx val="3"/>
            <c:bubble3D val="0"/>
            <c:spPr>
              <a:noFill/>
            </c:spPr>
          </c:dPt>
          <c:val>
            <c:numRef>
              <c:f>TCD_Sonde2!$M$6:$M$9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pieChart>
        <c:varyColors val="1"/>
        <c:ser>
          <c:idx val="1"/>
          <c:order val="1"/>
          <c:explosion val="17"/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solidFill>
                <a:schemeClr val="tx1"/>
              </a:solidFill>
            </c:spPr>
          </c:dPt>
          <c:dPt>
            <c:idx val="2"/>
            <c:bubble3D val="0"/>
            <c:spPr>
              <a:noFill/>
            </c:spPr>
          </c:dPt>
          <c:val>
            <c:numRef>
              <c:f>TCD_Sonde2!$M$24:$M$26</c:f>
              <c:numCache>
                <c:formatCode>0.00</c:formatCode>
                <c:ptCount val="3"/>
                <c:pt idx="0">
                  <c:v>17.999987161528402</c:v>
                </c:pt>
                <c:pt idx="1">
                  <c:v>0.2</c:v>
                </c:pt>
                <c:pt idx="2">
                  <c:v>41.800012838471602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gradFill rotWithShape="1">
      <a:gsLst>
        <a:gs pos="0">
          <a:schemeClr val="accent1">
            <a:tint val="50000"/>
            <a:satMod val="300000"/>
          </a:schemeClr>
        </a:gs>
        <a:gs pos="35000">
          <a:schemeClr val="accent1">
            <a:tint val="37000"/>
            <a:satMod val="300000"/>
          </a:schemeClr>
        </a:gs>
        <a:gs pos="100000">
          <a:schemeClr val="accent1">
            <a:tint val="15000"/>
            <a:satMod val="350000"/>
          </a:schemeClr>
        </a:gs>
      </a:gsLst>
      <a:lin ang="16200000" scaled="1"/>
    </a:gradFill>
    <a:ln w="9525" cap="flat" cmpd="sng" algn="ctr">
      <a:noFill/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93397866194993"/>
          <c:y val="2.3147916666666667E-2"/>
          <c:w val="0.58611111111111114"/>
          <c:h val="0.97685185185185186"/>
        </c:manualLayout>
      </c:layout>
      <c:doughnutChart>
        <c:varyColors val="0"/>
        <c:ser>
          <c:idx val="0"/>
          <c:order val="0"/>
          <c:spPr>
            <a:gradFill>
              <a:gsLst>
                <a:gs pos="0">
                  <a:srgbClr val="C00000"/>
                </a:gs>
                <a:gs pos="43000">
                  <a:srgbClr val="FF0000"/>
                </a:gs>
                <a:gs pos="100000">
                  <a:srgbClr val="FFC000"/>
                </a:gs>
              </a:gsLst>
              <a:lin ang="16200000" scaled="1"/>
            </a:gradFill>
          </c:spPr>
          <c:dPt>
            <c:idx val="0"/>
            <c:bubble3D val="0"/>
            <c:spPr>
              <a:gradFill flip="none" rotWithShape="1">
                <a:gsLst>
                  <a:gs pos="0">
                    <a:srgbClr val="C00000"/>
                  </a:gs>
                  <a:gs pos="43000">
                    <a:srgbClr val="FF0000"/>
                  </a:gs>
                  <a:gs pos="100000">
                    <a:srgbClr val="FFC000"/>
                  </a:gs>
                </a:gsLst>
                <a:lin ang="18900000" scaled="1"/>
                <a:tileRect/>
              </a:gradFill>
            </c:spPr>
          </c:dPt>
          <c:dPt>
            <c:idx val="1"/>
            <c:bubble3D val="0"/>
            <c:spPr>
              <a:solidFill>
                <a:srgbClr val="FFC000"/>
              </a:solidFill>
            </c:spPr>
          </c:dPt>
          <c:dPt>
            <c:idx val="2"/>
            <c:bubble3D val="0"/>
            <c:spPr>
              <a:gradFill flip="none" rotWithShape="1">
                <a:gsLst>
                  <a:gs pos="0">
                    <a:srgbClr val="C00000"/>
                  </a:gs>
                  <a:gs pos="43000">
                    <a:srgbClr val="FF0000"/>
                  </a:gs>
                  <a:gs pos="100000">
                    <a:srgbClr val="FFC000"/>
                  </a:gs>
                </a:gsLst>
                <a:lin ang="13500000" scaled="1"/>
                <a:tileRect/>
              </a:gradFill>
            </c:spPr>
          </c:dPt>
          <c:dPt>
            <c:idx val="3"/>
            <c:bubble3D val="0"/>
            <c:spPr>
              <a:noFill/>
            </c:spPr>
          </c:dPt>
          <c:val>
            <c:numRef>
              <c:f>TCD_Sonde2!$M$6:$M$9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pieChart>
        <c:varyColors val="1"/>
        <c:ser>
          <c:idx val="1"/>
          <c:order val="1"/>
          <c:explosion val="17"/>
          <c:dPt>
            <c:idx val="0"/>
            <c:bubble3D val="0"/>
            <c:spPr>
              <a:noFill/>
            </c:spPr>
          </c:dPt>
          <c:dPt>
            <c:idx val="1"/>
            <c:bubble3D val="0"/>
            <c:spPr>
              <a:solidFill>
                <a:schemeClr val="tx1"/>
              </a:solidFill>
            </c:spPr>
          </c:dPt>
          <c:dPt>
            <c:idx val="2"/>
            <c:bubble3D val="0"/>
            <c:spPr>
              <a:noFill/>
            </c:spPr>
          </c:dPt>
          <c:val>
            <c:numRef>
              <c:f>TCD_Sonde2!$M$33:$M$35</c:f>
              <c:numCache>
                <c:formatCode>0.00</c:formatCode>
                <c:ptCount val="3"/>
                <c:pt idx="0">
                  <c:v>10.014861805549117</c:v>
                </c:pt>
                <c:pt idx="1">
                  <c:v>0.2</c:v>
                </c:pt>
                <c:pt idx="2">
                  <c:v>49.78513819445088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gradFill rotWithShape="1">
      <a:gsLst>
        <a:gs pos="0">
          <a:schemeClr val="accent1">
            <a:tint val="50000"/>
            <a:satMod val="300000"/>
          </a:schemeClr>
        </a:gs>
        <a:gs pos="35000">
          <a:schemeClr val="accent1">
            <a:tint val="37000"/>
            <a:satMod val="300000"/>
          </a:schemeClr>
        </a:gs>
        <a:gs pos="100000">
          <a:schemeClr val="accent1">
            <a:tint val="15000"/>
            <a:satMod val="350000"/>
          </a:schemeClr>
        </a:gs>
      </a:gsLst>
      <a:lin ang="16200000" scaled="1"/>
    </a:gradFill>
    <a:ln w="9525" cap="flat" cmpd="sng" algn="ctr">
      <a:noFill/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.xml"/><Relationship Id="rId3" Type="http://schemas.openxmlformats.org/officeDocument/2006/relationships/image" Target="../media/image2.emf"/><Relationship Id="rId7" Type="http://schemas.openxmlformats.org/officeDocument/2006/relationships/image" Target="../media/image6.emf"/><Relationship Id="rId2" Type="http://schemas.openxmlformats.org/officeDocument/2006/relationships/image" Target="../media/image1.emf"/><Relationship Id="rId1" Type="http://schemas.openxmlformats.org/officeDocument/2006/relationships/chart" Target="../charts/chart1.xml"/><Relationship Id="rId6" Type="http://schemas.openxmlformats.org/officeDocument/2006/relationships/image" Target="../media/image5.emf"/><Relationship Id="rId5" Type="http://schemas.openxmlformats.org/officeDocument/2006/relationships/image" Target="../media/image4.emf"/><Relationship Id="rId4" Type="http://schemas.openxmlformats.org/officeDocument/2006/relationships/image" Target="../media/image3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7.png"/><Relationship Id="rId6" Type="http://schemas.openxmlformats.org/officeDocument/2006/relationships/image" Target="../media/image12.png"/><Relationship Id="rId5" Type="http://schemas.openxmlformats.org/officeDocument/2006/relationships/image" Target="../media/image11.png"/><Relationship Id="rId4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22500</xdr:rowOff>
    </xdr:from>
    <xdr:to>
      <xdr:col>6</xdr:col>
      <xdr:colOff>1116750</xdr:colOff>
      <xdr:row>42</xdr:row>
      <xdr:rowOff>0</xdr:rowOff>
    </xdr:to>
    <xdr:graphicFrame macro="">
      <xdr:nvGraphicFramePr>
        <xdr:cNvPr id="20" name="G_HumidCourbe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885778</xdr:colOff>
      <xdr:row>22</xdr:row>
      <xdr:rowOff>31747</xdr:rowOff>
    </xdr:from>
    <xdr:to>
      <xdr:col>6</xdr:col>
      <xdr:colOff>212403</xdr:colOff>
      <xdr:row>23</xdr:row>
      <xdr:rowOff>57247</xdr:rowOff>
    </xdr:to>
    <xdr:sp macro="" textlink="TCD_Sonde2!K21">
      <xdr:nvSpPr>
        <xdr:cNvPr id="26" name="F_HumidEcart"/>
        <xdr:cNvSpPr/>
      </xdr:nvSpPr>
      <xdr:spPr>
        <a:xfrm>
          <a:off x="4711653" y="4302122"/>
          <a:ext cx="1692000" cy="21600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rot="0" spcFirstLastPara="0" vertOverflow="clip" horzOverflow="clip" vert="horz" wrap="square" lIns="72000" tIns="0" rIns="72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fld id="{8B7BC28D-FFFC-4729-A9D9-47B70B032342}" type="TxLink">
            <a:rPr lang="en-US" sz="900" b="0" i="1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pPr marL="0" indent="0" algn="ctr"/>
            <a:t>Écart de : .08 C°</a:t>
          </a:fld>
          <a:endParaRPr lang="fr-CA" sz="900" b="0" i="1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644525</xdr:colOff>
      <xdr:row>20</xdr:row>
      <xdr:rowOff>142872</xdr:rowOff>
    </xdr:from>
    <xdr:to>
      <xdr:col>6</xdr:col>
      <xdr:colOff>1117838</xdr:colOff>
      <xdr:row>21</xdr:row>
      <xdr:rowOff>168372</xdr:rowOff>
    </xdr:to>
    <xdr:sp macro="" textlink="TCD_Sonde2!K30">
      <xdr:nvSpPr>
        <xdr:cNvPr id="25" name="F_HumidDateMax"/>
        <xdr:cNvSpPr/>
      </xdr:nvSpPr>
      <xdr:spPr>
        <a:xfrm>
          <a:off x="5653088" y="4032247"/>
          <a:ext cx="1656000" cy="21600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lIns="72000" tIns="0" rIns="72000" bIns="0" rtlCol="0" anchor="ctr"/>
        <a:lstStyle/>
        <a:p>
          <a:pPr marL="0" indent="0" algn="r"/>
          <a:fld id="{8501F173-8BCD-405E-B3D5-8AFB1B246D48}" type="TxLink">
            <a:rPr lang="en-US" sz="900" b="0" i="1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pPr marL="0" indent="0" algn="r"/>
            <a:t>Date : 27 août à 3:45</a:t>
          </a:fld>
          <a:endParaRPr lang="fr-CA" sz="900" b="0" i="1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0</xdr:colOff>
      <xdr:row>20</xdr:row>
      <xdr:rowOff>142872</xdr:rowOff>
    </xdr:from>
    <xdr:to>
      <xdr:col>5</xdr:col>
      <xdr:colOff>473312</xdr:colOff>
      <xdr:row>21</xdr:row>
      <xdr:rowOff>168372</xdr:rowOff>
    </xdr:to>
    <xdr:sp macro="" textlink="TCD_Sonde2!K39">
      <xdr:nvSpPr>
        <xdr:cNvPr id="24" name="F_HumidDateMin"/>
        <xdr:cNvSpPr/>
      </xdr:nvSpPr>
      <xdr:spPr>
        <a:xfrm>
          <a:off x="3825875" y="4032247"/>
          <a:ext cx="1656000" cy="21600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rot="0" spcFirstLastPara="0" vertOverflow="clip" horzOverflow="clip" vert="horz" wrap="square" lIns="7200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l"/>
          <a:fld id="{7198445B-9642-4601-969D-D5C4087FA151}" type="TxLink">
            <a:rPr lang="en-US" sz="900" b="0" i="1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pPr marL="0" indent="0" algn="l"/>
            <a:t>Date : 9 août à 21:45</a:t>
          </a:fld>
          <a:endParaRPr lang="fr-CA" sz="900" b="0" i="1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682625</xdr:colOff>
          <xdr:row>15</xdr:row>
          <xdr:rowOff>55565</xdr:rowOff>
        </xdr:from>
        <xdr:to>
          <xdr:col>6</xdr:col>
          <xdr:colOff>1109138</xdr:colOff>
          <xdr:row>20</xdr:row>
          <xdr:rowOff>74615</xdr:rowOff>
        </xdr:to>
        <xdr:pic>
          <xdr:nvPicPr>
            <xdr:cNvPr id="19" name="I_HumidMax"/>
            <xdr:cNvPicPr>
              <a:picLocks noChangeArrowheads="1"/>
              <a:extLst>
                <a:ext uri="{84589F7E-364E-4C9E-8A38-B11213B215E9}">
                  <a14:cameraTool cellRange="TCD_Sonde2!$S$23:$AG$27" spid="_x0000_s36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691188" y="2992440"/>
              <a:ext cx="1609200" cy="971550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  <a:extLst/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55563</xdr:colOff>
          <xdr:row>15</xdr:row>
          <xdr:rowOff>55565</xdr:rowOff>
        </xdr:from>
        <xdr:to>
          <xdr:col>5</xdr:col>
          <xdr:colOff>482075</xdr:colOff>
          <xdr:row>20</xdr:row>
          <xdr:rowOff>75065</xdr:rowOff>
        </xdr:to>
        <xdr:pic>
          <xdr:nvPicPr>
            <xdr:cNvPr id="21" name="I_HumidMin"/>
            <xdr:cNvPicPr>
              <a:picLocks noChangeArrowheads="1"/>
              <a:extLst>
                <a:ext uri="{84589F7E-364E-4C9E-8A38-B11213B215E9}">
                  <a14:cameraTool cellRange="TCD_Sonde2!$S$32:$AG$36" spid="_x0000_s364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3881438" y="2992440"/>
              <a:ext cx="1609200" cy="972000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  <a:extLst/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63364</xdr:colOff>
          <xdr:row>4</xdr:row>
          <xdr:rowOff>93939</xdr:rowOff>
        </xdr:from>
        <xdr:to>
          <xdr:col>6</xdr:col>
          <xdr:colOff>1117738</xdr:colOff>
          <xdr:row>13</xdr:row>
          <xdr:rowOff>71439</xdr:rowOff>
        </xdr:to>
        <xdr:pic>
          <xdr:nvPicPr>
            <xdr:cNvPr id="6" name="I_HumidMois"/>
            <xdr:cNvPicPr>
              <a:picLocks noChangeAspect="1" noChangeArrowheads="1"/>
              <a:extLst>
                <a:ext uri="{84589F7E-364E-4C9E-8A38-B11213B215E9}">
                  <a14:cameraTool cellRange="TCD_Sonde2!$U$4:$AO$10" spid="_x0000_s365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3889239" y="927377"/>
              <a:ext cx="3419749" cy="1692000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  <a:extLst/>
          </xdr:spPr>
        </xdr:pic>
        <xdr:clientData/>
      </xdr:twoCellAnchor>
    </mc:Choice>
    <mc:Fallback/>
  </mc:AlternateContent>
  <xdr:twoCellAnchor>
    <xdr:from>
      <xdr:col>0</xdr:col>
      <xdr:colOff>933403</xdr:colOff>
      <xdr:row>22</xdr:row>
      <xdr:rowOff>15875</xdr:rowOff>
    </xdr:from>
    <xdr:to>
      <xdr:col>2</xdr:col>
      <xdr:colOff>260028</xdr:colOff>
      <xdr:row>23</xdr:row>
      <xdr:rowOff>41375</xdr:rowOff>
    </xdr:to>
    <xdr:sp macro="" textlink="TCD_Sonde1!$K$21">
      <xdr:nvSpPr>
        <xdr:cNvPr id="17" name="F_TempEcart"/>
        <xdr:cNvSpPr/>
      </xdr:nvSpPr>
      <xdr:spPr>
        <a:xfrm>
          <a:off x="933403" y="4286250"/>
          <a:ext cx="1692000" cy="21600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lIns="72000" tIns="0" rIns="0" bIns="0" rtlCol="0" anchor="ctr"/>
        <a:lstStyle/>
        <a:p>
          <a:pPr algn="ctr"/>
          <a:fld id="{5C6D4D64-10CF-458A-BBCB-0E5C146DA91F}" type="TxLink">
            <a:rPr lang="en-US" sz="1000" b="0" i="0" u="none" strike="noStrike">
              <a:solidFill>
                <a:srgbClr val="000000"/>
              </a:solidFill>
              <a:latin typeface="Calibri"/>
            </a:rPr>
            <a:pPr algn="ctr"/>
            <a:t>Écart de : 2,87 C°</a:t>
          </a:fld>
          <a:endParaRPr lang="fr-CA" sz="600" i="1"/>
        </a:p>
      </xdr:txBody>
    </xdr:sp>
    <xdr:clientData/>
  </xdr:twoCellAnchor>
  <xdr:twoCellAnchor>
    <xdr:from>
      <xdr:col>1</xdr:col>
      <xdr:colOff>692150</xdr:colOff>
      <xdr:row>20</xdr:row>
      <xdr:rowOff>127000</xdr:rowOff>
    </xdr:from>
    <xdr:to>
      <xdr:col>2</xdr:col>
      <xdr:colOff>1165463</xdr:colOff>
      <xdr:row>21</xdr:row>
      <xdr:rowOff>152500</xdr:rowOff>
    </xdr:to>
    <xdr:sp macro="" textlink="TCD_Sonde1!$K$30">
      <xdr:nvSpPr>
        <xdr:cNvPr id="16" name="F_TempDateMax"/>
        <xdr:cNvSpPr/>
      </xdr:nvSpPr>
      <xdr:spPr>
        <a:xfrm>
          <a:off x="1874838" y="4016375"/>
          <a:ext cx="1656000" cy="21600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lIns="72000" tIns="0" rIns="72000" bIns="0" rtlCol="0" anchor="ctr"/>
        <a:lstStyle/>
        <a:p>
          <a:pPr marL="0" indent="0" algn="r"/>
          <a:fld id="{8372180A-E6A9-4980-BB0B-00B5FB26A340}" type="TxLink">
            <a:rPr lang="en-US" sz="900" b="0" i="1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pPr marL="0" indent="0" algn="r"/>
            <a:t>Date : 5 août à 12:15</a:t>
          </a:fld>
          <a:endParaRPr lang="fr-CA" sz="900" b="0" i="1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38100</xdr:colOff>
      <xdr:row>20</xdr:row>
      <xdr:rowOff>117475</xdr:rowOff>
    </xdr:from>
    <xdr:to>
      <xdr:col>1</xdr:col>
      <xdr:colOff>511412</xdr:colOff>
      <xdr:row>21</xdr:row>
      <xdr:rowOff>142975</xdr:rowOff>
    </xdr:to>
    <xdr:sp macro="" textlink="TCD_Sonde1!$K$39">
      <xdr:nvSpPr>
        <xdr:cNvPr id="15" name="F_TempDateMin"/>
        <xdr:cNvSpPr/>
      </xdr:nvSpPr>
      <xdr:spPr>
        <a:xfrm>
          <a:off x="38100" y="3994150"/>
          <a:ext cx="1654412" cy="21600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lIns="72000" tIns="0" rIns="0" bIns="0" rtlCol="0" anchor="ctr"/>
        <a:lstStyle/>
        <a:p>
          <a:pPr marL="0" indent="0" algn="l"/>
          <a:fld id="{45AEF22B-9021-4516-A5BC-675A0485484B}" type="TxLink">
            <a:rPr lang="en-US" sz="900" b="0" i="1" u="none" strike="noStrike">
              <a:solidFill>
                <a:srgbClr val="000000"/>
              </a:solidFill>
              <a:latin typeface="Calibri"/>
              <a:ea typeface="+mn-ea"/>
              <a:cs typeface="+mn-cs"/>
            </a:rPr>
            <a:pPr marL="0" indent="0" algn="l"/>
            <a:t>Date : 9 août à 6:15</a:t>
          </a:fld>
          <a:endParaRPr lang="fr-CA" sz="900" b="0" i="1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28575</xdr:rowOff>
        </xdr:from>
        <xdr:to>
          <xdr:col>1</xdr:col>
          <xdr:colOff>505835</xdr:colOff>
          <xdr:row>20</xdr:row>
          <xdr:rowOff>28575</xdr:rowOff>
        </xdr:to>
        <xdr:pic>
          <xdr:nvPicPr>
            <xdr:cNvPr id="14" name="I_TempMin"/>
            <xdr:cNvPicPr>
              <a:picLocks noChangeAspect="1" noChangeArrowheads="1"/>
              <a:extLst>
                <a:ext uri="{84589F7E-364E-4C9E-8A38-B11213B215E9}">
                  <a14:cameraTool cellRange="TCD_Sonde1!$S$32:$AG$36" spid="_x0000_s365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0" y="2949575"/>
              <a:ext cx="1688523" cy="952500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706437</xdr:colOff>
          <xdr:row>15</xdr:row>
          <xdr:rowOff>55565</xdr:rowOff>
        </xdr:from>
        <xdr:to>
          <xdr:col>2</xdr:col>
          <xdr:colOff>1132950</xdr:colOff>
          <xdr:row>20</xdr:row>
          <xdr:rowOff>3065</xdr:rowOff>
        </xdr:to>
        <xdr:pic>
          <xdr:nvPicPr>
            <xdr:cNvPr id="7" name="I_TempMax"/>
            <xdr:cNvPicPr>
              <a:picLocks noChangeArrowheads="1"/>
              <a:extLst>
                <a:ext uri="{84589F7E-364E-4C9E-8A38-B11213B215E9}">
                  <a14:cameraTool cellRange="TCD_Sonde1!$S$23:$AG$27" spid="_x0000_s3652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1887537" y="2979740"/>
              <a:ext cx="1607613" cy="900000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  <a:extLst/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76486</xdr:colOff>
          <xdr:row>4</xdr:row>
          <xdr:rowOff>87609</xdr:rowOff>
        </xdr:from>
        <xdr:to>
          <xdr:col>2</xdr:col>
          <xdr:colOff>1116946</xdr:colOff>
          <xdr:row>13</xdr:row>
          <xdr:rowOff>65109</xdr:rowOff>
        </xdr:to>
        <xdr:pic>
          <xdr:nvPicPr>
            <xdr:cNvPr id="4" name="I_TempMois"/>
            <xdr:cNvPicPr>
              <a:picLocks noChangeAspect="1" noChangeArrowheads="1"/>
              <a:extLst>
                <a:ext uri="{84589F7E-364E-4C9E-8A38-B11213B215E9}">
                  <a14:cameraTool cellRange="TCD_Sonde1!$U$4:$AO$10" spid="_x0000_s3653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76486" y="921047"/>
              <a:ext cx="3405835" cy="1692000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  <a:extLst/>
          </xdr:spPr>
        </xdr:pic>
        <xdr:clientData/>
      </xdr:twoCellAnchor>
    </mc:Choice>
    <mc:Fallback/>
  </mc:AlternateContent>
  <xdr:twoCellAnchor>
    <xdr:from>
      <xdr:col>0</xdr:col>
      <xdr:colOff>0</xdr:colOff>
      <xdr:row>24</xdr:row>
      <xdr:rowOff>0</xdr:rowOff>
    </xdr:from>
    <xdr:to>
      <xdr:col>6</xdr:col>
      <xdr:colOff>1103313</xdr:colOff>
      <xdr:row>32</xdr:row>
      <xdr:rowOff>168000</xdr:rowOff>
    </xdr:to>
    <xdr:graphicFrame macro="">
      <xdr:nvGraphicFramePr>
        <xdr:cNvPr id="18" name="G_TempCourbe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476249</xdr:colOff>
      <xdr:row>21</xdr:row>
      <xdr:rowOff>190500</xdr:rowOff>
    </xdr:from>
    <xdr:to>
      <xdr:col>36</xdr:col>
      <xdr:colOff>5399</xdr:colOff>
      <xdr:row>29</xdr:row>
      <xdr:rowOff>96975</xdr:rowOff>
    </xdr:to>
    <xdr:graphicFrame macro="">
      <xdr:nvGraphicFramePr>
        <xdr:cNvPr id="6" name="G_TempMa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14</xdr:col>
      <xdr:colOff>0</xdr:colOff>
      <xdr:row>30</xdr:row>
      <xdr:rowOff>190500</xdr:rowOff>
    </xdr:from>
    <xdr:to>
      <xdr:col>36</xdr:col>
      <xdr:colOff>5400</xdr:colOff>
      <xdr:row>38</xdr:row>
      <xdr:rowOff>96975</xdr:rowOff>
    </xdr:to>
    <xdr:graphicFrame macro="">
      <xdr:nvGraphicFramePr>
        <xdr:cNvPr id="7" name="G_TempMi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14</xdr:col>
      <xdr:colOff>0</xdr:colOff>
      <xdr:row>2</xdr:row>
      <xdr:rowOff>190500</xdr:rowOff>
    </xdr:from>
    <xdr:to>
      <xdr:col>47</xdr:col>
      <xdr:colOff>11564</xdr:colOff>
      <xdr:row>15</xdr:row>
      <xdr:rowOff>34950</xdr:rowOff>
    </xdr:to>
    <xdr:graphicFrame macro="">
      <xdr:nvGraphicFramePr>
        <xdr:cNvPr id="5" name="G_TempMoi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0.39424</cdr:x>
      <cdr:y>0.46125</cdr:y>
    </cdr:from>
    <cdr:to>
      <cdr:x>0.64082</cdr:x>
      <cdr:y>0.66125</cdr:y>
    </cdr:to>
    <cdr:sp macro="" textlink="TCD_Sonde1!$M$29">
      <cdr:nvSpPr>
        <cdr:cNvPr id="2" name="Rectangle à coins arrondis 1"/>
        <cdr:cNvSpPr/>
      </cdr:nvSpPr>
      <cdr:spPr>
        <a:xfrm xmlns:a="http://schemas.openxmlformats.org/drawingml/2006/main">
          <a:off x="978453" y="664194"/>
          <a:ext cx="612000" cy="288000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0">
          <a:schemeClr val="accent6"/>
        </a:lnRef>
        <a:fillRef xmlns:a="http://schemas.openxmlformats.org/drawingml/2006/main" idx="3">
          <a:schemeClr val="accent6"/>
        </a:fillRef>
        <a:effectRef xmlns:a="http://schemas.openxmlformats.org/drawingml/2006/main" idx="3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0"/>
        <a:lstStyle xmlns:a="http://schemas.openxmlformats.org/drawingml/2006/main"/>
        <a:p xmlns:a="http://schemas.openxmlformats.org/drawingml/2006/main">
          <a:pPr algn="ctr"/>
          <a:fld id="{69DFA048-CB46-49EC-91B8-08D2751B5856}" type="TxLink">
            <a:rPr lang="en-US" sz="800" b="0" i="0" u="none" strike="noStrike">
              <a:solidFill>
                <a:srgbClr val="000000"/>
              </a:solidFill>
              <a:latin typeface="Calibri"/>
            </a:rPr>
            <a:pPr algn="ctr"/>
            <a:t>MAX 
20,68 C°</a:t>
          </a:fld>
          <a:endParaRPr lang="fr-FR" sz="4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0.40416</cdr:x>
      <cdr:y>0.45852</cdr:y>
    </cdr:from>
    <cdr:to>
      <cdr:x>0.65075</cdr:x>
      <cdr:y>0.65852</cdr:y>
    </cdr:to>
    <cdr:sp macro="" textlink="TCD_Sonde1!$M$38">
      <cdr:nvSpPr>
        <cdr:cNvPr id="2" name="Rectangle à coins arrondis 1"/>
        <cdr:cNvSpPr/>
      </cdr:nvSpPr>
      <cdr:spPr>
        <a:xfrm xmlns:a="http://schemas.openxmlformats.org/drawingml/2006/main">
          <a:off x="1003094" y="660267"/>
          <a:ext cx="612000" cy="288000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0">
          <a:schemeClr val="accent6"/>
        </a:lnRef>
        <a:fillRef xmlns:a="http://schemas.openxmlformats.org/drawingml/2006/main" idx="3">
          <a:schemeClr val="accent6"/>
        </a:fillRef>
        <a:effectRef xmlns:a="http://schemas.openxmlformats.org/drawingml/2006/main" idx="3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0"/>
        <a:lstStyle xmlns:a="http://schemas.openxmlformats.org/drawingml/2006/main"/>
        <a:p xmlns:a="http://schemas.openxmlformats.org/drawingml/2006/main">
          <a:pPr algn="ctr"/>
          <a:fld id="{0617F5C0-EE7E-4105-B1C1-E82D4834689B}" type="TxLink">
            <a:rPr lang="en-US" sz="800" b="0" i="0" u="none" strike="noStrike">
              <a:solidFill>
                <a:srgbClr val="000000"/>
              </a:solidFill>
              <a:latin typeface="Calibri"/>
            </a:rPr>
            <a:pPr algn="ctr"/>
            <a:t>MIN 
17,81 C°</a:t>
          </a:fld>
          <a:endParaRPr lang="fr-FR" sz="8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0.39756</cdr:x>
      <cdr:y>0.43952</cdr:y>
    </cdr:from>
    <cdr:to>
      <cdr:x>0.59078</cdr:x>
      <cdr:y>0.56264</cdr:y>
    </cdr:to>
    <cdr:sp macro="" textlink="TCD_Sonde1!$M$16">
      <cdr:nvSpPr>
        <cdr:cNvPr id="2" name="Rectangle à coins arrondis 1"/>
        <cdr:cNvSpPr/>
      </cdr:nvSpPr>
      <cdr:spPr>
        <a:xfrm xmlns:a="http://schemas.openxmlformats.org/drawingml/2006/main">
          <a:off x="1481434" y="1028102"/>
          <a:ext cx="720000" cy="288000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0">
          <a:schemeClr val="accent6"/>
        </a:lnRef>
        <a:fillRef xmlns:a="http://schemas.openxmlformats.org/drawingml/2006/main" idx="3">
          <a:schemeClr val="accent6"/>
        </a:fillRef>
        <a:effectRef xmlns:a="http://schemas.openxmlformats.org/drawingml/2006/main" idx="3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0"/>
        <a:lstStyle xmlns:a="http://schemas.openxmlformats.org/drawingml/2006/main"/>
        <a:p xmlns:a="http://schemas.openxmlformats.org/drawingml/2006/main">
          <a:pPr algn="ctr"/>
          <a:fld id="{5ADD060F-E2F0-4765-88FA-5C647D1A298A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ctr"/>
            <a:t>19,05 C°</a:t>
          </a:fld>
          <a:endParaRPr lang="fr-FR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466725</xdr:colOff>
      <xdr:row>2</xdr:row>
      <xdr:rowOff>190500</xdr:rowOff>
    </xdr:from>
    <xdr:to>
      <xdr:col>46</xdr:col>
      <xdr:colOff>112875</xdr:colOff>
      <xdr:row>15</xdr:row>
      <xdr:rowOff>34950</xdr:rowOff>
    </xdr:to>
    <xdr:graphicFrame macro="">
      <xdr:nvGraphicFramePr>
        <xdr:cNvPr id="3" name="G_HumidMoi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14</xdr:col>
      <xdr:colOff>12474</xdr:colOff>
      <xdr:row>21</xdr:row>
      <xdr:rowOff>180975</xdr:rowOff>
    </xdr:from>
    <xdr:to>
      <xdr:col>35</xdr:col>
      <xdr:colOff>95250</xdr:colOff>
      <xdr:row>29</xdr:row>
      <xdr:rowOff>87450</xdr:rowOff>
    </xdr:to>
    <xdr:graphicFrame macro="">
      <xdr:nvGraphicFramePr>
        <xdr:cNvPr id="4" name="G_HumidMa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14</xdr:col>
      <xdr:colOff>0</xdr:colOff>
      <xdr:row>30</xdr:row>
      <xdr:rowOff>180975</xdr:rowOff>
    </xdr:from>
    <xdr:to>
      <xdr:col>35</xdr:col>
      <xdr:colOff>82776</xdr:colOff>
      <xdr:row>38</xdr:row>
      <xdr:rowOff>87450</xdr:rowOff>
    </xdr:to>
    <xdr:graphicFrame macro="">
      <xdr:nvGraphicFramePr>
        <xdr:cNvPr id="5" name="G_HumidMi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0.40718</cdr:x>
      <cdr:y>0.43209</cdr:y>
    </cdr:from>
    <cdr:to>
      <cdr:x>0.59766</cdr:x>
      <cdr:y>0.55517</cdr:y>
    </cdr:to>
    <cdr:sp macro="" textlink="TCD_Sonde2!$M$16">
      <cdr:nvSpPr>
        <cdr:cNvPr id="2" name="Rectangle 1"/>
        <cdr:cNvSpPr/>
      </cdr:nvSpPr>
      <cdr:spPr>
        <a:xfrm xmlns:a="http://schemas.openxmlformats.org/drawingml/2006/main">
          <a:off x="1539142" y="1011092"/>
          <a:ext cx="720000" cy="288000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0">
          <a:schemeClr val="accent6"/>
        </a:lnRef>
        <a:fillRef xmlns:a="http://schemas.openxmlformats.org/drawingml/2006/main" idx="3">
          <a:schemeClr val="accent6"/>
        </a:fillRef>
        <a:effectRef xmlns:a="http://schemas.openxmlformats.org/drawingml/2006/main" idx="3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0"/>
        <a:lstStyle xmlns:a="http://schemas.openxmlformats.org/drawingml/2006/main"/>
        <a:p xmlns:a="http://schemas.openxmlformats.org/drawingml/2006/main">
          <a:pPr algn="ctr"/>
          <a:fld id="{1DFC9A7F-F21F-4351-86AE-E44A7D58FA49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ctr"/>
            <a:t>54,66 C°</a:t>
          </a:fld>
          <a:endParaRPr lang="fr-FR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0.41097</cdr:x>
      <cdr:y>0.45741</cdr:y>
    </cdr:from>
    <cdr:to>
      <cdr:x>0.65744</cdr:x>
      <cdr:y>0.65741</cdr:y>
    </cdr:to>
    <cdr:sp macro="" textlink="TCD_Sonde2!$M$29">
      <cdr:nvSpPr>
        <cdr:cNvPr id="2" name="Rectangle à coins arrondis 1"/>
        <cdr:cNvSpPr/>
      </cdr:nvSpPr>
      <cdr:spPr>
        <a:xfrm xmlns:a="http://schemas.openxmlformats.org/drawingml/2006/main">
          <a:off x="1020464" y="658665"/>
          <a:ext cx="612000" cy="288000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0">
          <a:schemeClr val="accent6"/>
        </a:lnRef>
        <a:fillRef xmlns:a="http://schemas.openxmlformats.org/drawingml/2006/main" idx="3">
          <a:schemeClr val="accent6"/>
        </a:fillRef>
        <a:effectRef xmlns:a="http://schemas.openxmlformats.org/drawingml/2006/main" idx="3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0"/>
        <a:lstStyle xmlns:a="http://schemas.openxmlformats.org/drawingml/2006/main"/>
        <a:p xmlns:a="http://schemas.openxmlformats.org/drawingml/2006/main">
          <a:pPr algn="ctr"/>
          <a:fld id="{B78BAE3D-8541-474B-942C-A6D8CED232FD}" type="TxLink">
            <a:rPr lang="en-US" sz="800" b="0" i="0" u="none" strike="noStrike">
              <a:solidFill>
                <a:srgbClr val="000000"/>
              </a:solidFill>
              <a:latin typeface="Calibri"/>
            </a:rPr>
            <a:pPr algn="ctr"/>
            <a:t>MAX 
58,00 C°</a:t>
          </a:fld>
          <a:endParaRPr lang="fr-FR" sz="800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0.40713</cdr:x>
      <cdr:y>0.45463</cdr:y>
    </cdr:from>
    <cdr:to>
      <cdr:x>0.6536</cdr:x>
      <cdr:y>0.65463</cdr:y>
    </cdr:to>
    <cdr:sp macro="" textlink="TCD_Sonde2!$M$38">
      <cdr:nvSpPr>
        <cdr:cNvPr id="2" name="Rectangle à coins arrondis 1"/>
        <cdr:cNvSpPr/>
      </cdr:nvSpPr>
      <cdr:spPr>
        <a:xfrm xmlns:a="http://schemas.openxmlformats.org/drawingml/2006/main">
          <a:off x="1010939" y="654668"/>
          <a:ext cx="612000" cy="288000"/>
        </a:xfrm>
        <a:prstGeom xmlns:a="http://schemas.openxmlformats.org/drawingml/2006/main" prst="roundRect">
          <a:avLst/>
        </a:prstGeom>
      </cdr:spPr>
      <cdr:style>
        <a:lnRef xmlns:a="http://schemas.openxmlformats.org/drawingml/2006/main" idx="0">
          <a:schemeClr val="accent6"/>
        </a:lnRef>
        <a:fillRef xmlns:a="http://schemas.openxmlformats.org/drawingml/2006/main" idx="3">
          <a:schemeClr val="accent6"/>
        </a:fillRef>
        <a:effectRef xmlns:a="http://schemas.openxmlformats.org/drawingml/2006/main" idx="3">
          <a:schemeClr val="accent6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0"/>
        <a:lstStyle xmlns:a="http://schemas.openxmlformats.org/drawingml/2006/main"/>
        <a:p xmlns:a="http://schemas.openxmlformats.org/drawingml/2006/main">
          <a:pPr algn="ctr"/>
          <a:fld id="{28CA02E6-9189-4540-9EC3-3FEB03E52280}" type="TxLink">
            <a:rPr lang="en-US" sz="800" b="0" i="0" u="none" strike="noStrike">
              <a:solidFill>
                <a:srgbClr val="000000"/>
              </a:solidFill>
              <a:latin typeface="Calibri"/>
            </a:rPr>
            <a:pPr algn="ctr"/>
            <a:t>MIN 
50,01 C°</a:t>
          </a:fld>
          <a:endParaRPr lang="fr-FR" sz="300"/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ejean croteau" refreshedDate="41916.48643715278" createdVersion="5" refreshedVersion="5" minRefreshableVersion="3" recordCount="3170">
  <cacheSource type="worksheet">
    <worksheetSource name="D_Complet"/>
  </cacheSource>
  <cacheFields count="7">
    <cacheField name="Date_Heures" numFmtId="0">
      <sharedItems containsNonDate="0" containsDate="1" containsString="0" containsBlank="1" minDate="2013-08-01T00:00:00" maxDate="2013-09-01T00:00:00" count="2977">
        <d v="2013-08-01T00:00:00"/>
        <d v="2013-08-01T00:15:00"/>
        <d v="2013-08-01T00:30:00"/>
        <d v="2013-08-01T00:45:00"/>
        <d v="2013-08-01T01:00:00"/>
        <d v="2013-08-01T01:15:00"/>
        <d v="2013-08-01T01:30:00"/>
        <d v="2013-08-01T01:45:00"/>
        <d v="2013-08-01T02:00:00"/>
        <d v="2013-08-01T02:15:00"/>
        <d v="2013-08-01T02:30:00"/>
        <d v="2013-08-01T02:45:00"/>
        <d v="2013-08-01T03:00:00"/>
        <d v="2013-08-01T03:15:00"/>
        <d v="2013-08-01T03:30:00"/>
        <d v="2013-08-01T03:45:00"/>
        <d v="2013-08-01T04:00:00"/>
        <d v="2013-08-01T04:15:00"/>
        <d v="2013-08-01T04:30:00"/>
        <d v="2013-08-01T04:45:00"/>
        <d v="2013-08-01T05:00:00"/>
        <d v="2013-08-01T05:15:00"/>
        <d v="2013-08-01T05:30:00"/>
        <d v="2013-08-01T05:45:00"/>
        <d v="2013-08-01T06:00:00"/>
        <d v="2013-08-01T06:15:00"/>
        <d v="2013-08-01T06:30:00"/>
        <d v="2013-08-01T06:45:00"/>
        <d v="2013-08-01T07:00:00"/>
        <d v="2013-08-01T07:15:00"/>
        <d v="2013-08-01T07:30:00"/>
        <d v="2013-08-01T07:45:00"/>
        <d v="2013-08-01T08:00:00"/>
        <d v="2013-08-01T08:15:00"/>
        <d v="2013-08-01T08:30:00"/>
        <d v="2013-08-01T08:45:00"/>
        <d v="2013-08-01T09:00:00"/>
        <d v="2013-08-01T09:15:00"/>
        <d v="2013-08-01T09:30:00"/>
        <d v="2013-08-01T09:45:00"/>
        <d v="2013-08-01T10:00:00"/>
        <d v="2013-08-01T10:15:00"/>
        <d v="2013-08-01T10:30:00"/>
        <d v="2013-08-01T10:45:00"/>
        <d v="2013-08-01T11:00:00"/>
        <d v="2013-08-01T11:15:00"/>
        <d v="2013-08-01T11:30:00"/>
        <d v="2013-08-01T11:45:00"/>
        <d v="2013-08-01T12:00:00"/>
        <d v="2013-08-01T12:15:00"/>
        <d v="2013-08-01T12:30:00"/>
        <d v="2013-08-01T12:45:00"/>
        <d v="2013-08-01T13:00:00"/>
        <d v="2013-08-01T13:15:00"/>
        <d v="2013-08-01T13:30:00"/>
        <d v="2013-08-01T13:45:00"/>
        <d v="2013-08-01T14:00:00"/>
        <d v="2013-08-01T14:15:00"/>
        <d v="2013-08-01T14:30:00"/>
        <d v="2013-08-01T14:45:00"/>
        <d v="2013-08-01T15:00:00"/>
        <d v="2013-08-01T15:15:00"/>
        <d v="2013-08-01T15:30:00"/>
        <d v="2013-08-01T15:45:00"/>
        <d v="2013-08-01T16:00:00"/>
        <d v="2013-08-01T16:15:00"/>
        <d v="2013-08-01T16:30:00"/>
        <d v="2013-08-01T16:45:00"/>
        <d v="2013-08-01T17:00:00"/>
        <d v="2013-08-01T17:15:00"/>
        <d v="2013-08-01T17:30:00"/>
        <d v="2013-08-01T17:45:00"/>
        <d v="2013-08-01T18:00:00"/>
        <d v="2013-08-01T18:15:00"/>
        <d v="2013-08-01T18:30:00"/>
        <d v="2013-08-01T18:45:00"/>
        <d v="2013-08-01T19:00:00"/>
        <d v="2013-08-01T19:15:00"/>
        <d v="2013-08-01T19:30:00"/>
        <d v="2013-08-01T19:45:00"/>
        <d v="2013-08-01T20:00:00"/>
        <d v="2013-08-01T20:15:00"/>
        <d v="2013-08-01T20:30:00"/>
        <d v="2013-08-01T20:45:00"/>
        <d v="2013-08-01T21:00:00"/>
        <d v="2013-08-01T21:15:00"/>
        <d v="2013-08-01T21:30:00"/>
        <d v="2013-08-01T21:45:00"/>
        <d v="2013-08-01T22:00:00"/>
        <d v="2013-08-01T22:15:00"/>
        <d v="2013-08-01T22:30:00"/>
        <d v="2013-08-01T22:45:00"/>
        <d v="2013-08-01T23:00:00"/>
        <d v="2013-08-01T23:15:00"/>
        <d v="2013-08-01T23:30:00"/>
        <d v="2013-08-01T23:45:00"/>
        <d v="2013-08-02T00:00:00"/>
        <d v="2013-08-02T00:15:00"/>
        <d v="2013-08-02T00:30:00"/>
        <d v="2013-08-02T00:45:00"/>
        <d v="2013-08-02T01:00:00"/>
        <d v="2013-08-02T01:15:00"/>
        <d v="2013-08-02T01:30:00"/>
        <d v="2013-08-02T01:45:00"/>
        <d v="2013-08-02T02:00:00"/>
        <d v="2013-08-02T02:15:00"/>
        <d v="2013-08-02T02:30:00"/>
        <d v="2013-08-02T02:45:00"/>
        <d v="2013-08-02T03:00:00"/>
        <d v="2013-08-02T03:15:00"/>
        <d v="2013-08-02T03:30:00"/>
        <d v="2013-08-02T03:45:00"/>
        <d v="2013-08-02T04:00:00"/>
        <d v="2013-08-02T04:15:00"/>
        <d v="2013-08-02T04:30:00"/>
        <d v="2013-08-02T04:45:00"/>
        <d v="2013-08-02T05:00:00"/>
        <d v="2013-08-02T05:15:00"/>
        <d v="2013-08-02T05:30:00"/>
        <d v="2013-08-02T05:45:00"/>
        <d v="2013-08-02T06:00:00"/>
        <d v="2013-08-02T06:15:00"/>
        <d v="2013-08-02T06:30:00"/>
        <d v="2013-08-02T06:45:00"/>
        <d v="2013-08-02T07:00:00"/>
        <d v="2013-08-02T07:15:00"/>
        <d v="2013-08-02T07:30:00"/>
        <d v="2013-08-02T07:45:00"/>
        <d v="2013-08-02T08:00:00"/>
        <d v="2013-08-02T08:15:00"/>
        <d v="2013-08-02T08:30:00"/>
        <d v="2013-08-02T08:45:00"/>
        <d v="2013-08-02T09:00:00"/>
        <d v="2013-08-02T09:15:00"/>
        <d v="2013-08-02T09:30:00"/>
        <d v="2013-08-02T09:45:00"/>
        <d v="2013-08-02T10:00:00"/>
        <d v="2013-08-02T10:15:00"/>
        <d v="2013-08-02T10:30:00"/>
        <d v="2013-08-02T10:45:00"/>
        <d v="2013-08-02T11:00:00"/>
        <d v="2013-08-02T11:15:00"/>
        <d v="2013-08-02T11:30:00"/>
        <d v="2013-08-02T11:45:00"/>
        <d v="2013-08-02T12:00:00"/>
        <d v="2013-08-02T12:15:00"/>
        <d v="2013-08-02T12:30:00"/>
        <d v="2013-08-02T12:45:00"/>
        <d v="2013-08-02T13:00:00"/>
        <d v="2013-08-02T13:15:00"/>
        <d v="2013-08-02T13:30:00"/>
        <d v="2013-08-02T13:45:00"/>
        <d v="2013-08-02T14:00:00"/>
        <d v="2013-08-02T14:15:00"/>
        <d v="2013-08-02T14:30:00"/>
        <d v="2013-08-02T14:45:00"/>
        <d v="2013-08-02T15:00:00"/>
        <d v="2013-08-02T15:15:00"/>
        <d v="2013-08-02T15:30:00"/>
        <d v="2013-08-02T15:45:00"/>
        <d v="2013-08-02T16:00:00"/>
        <d v="2013-08-02T16:15:00"/>
        <d v="2013-08-02T16:30:00"/>
        <d v="2013-08-02T16:45:00"/>
        <d v="2013-08-02T17:00:00"/>
        <d v="2013-08-02T17:15:00"/>
        <d v="2013-08-02T17:30:00"/>
        <d v="2013-08-02T17:45:00"/>
        <d v="2013-08-02T18:00:00"/>
        <d v="2013-08-02T18:15:00"/>
        <d v="2013-08-02T18:30:00"/>
        <d v="2013-08-02T18:45:00"/>
        <d v="2013-08-02T19:00:00"/>
        <d v="2013-08-02T19:15:00"/>
        <d v="2013-08-02T19:30:00"/>
        <d v="2013-08-02T19:45:00"/>
        <d v="2013-08-02T20:00:00"/>
        <d v="2013-08-02T20:15:00"/>
        <d v="2013-08-02T20:30:00"/>
        <d v="2013-08-02T20:45:00"/>
        <d v="2013-08-02T21:00:00"/>
        <d v="2013-08-02T21:15:00"/>
        <d v="2013-08-02T21:30:00"/>
        <d v="2013-08-02T21:45:00"/>
        <d v="2013-08-02T22:00:00"/>
        <d v="2013-08-02T22:15:00"/>
        <d v="2013-08-02T22:30:00"/>
        <d v="2013-08-02T22:45:00"/>
        <d v="2013-08-02T23:00:00"/>
        <d v="2013-08-02T23:15:00"/>
        <d v="2013-08-02T23:30:00"/>
        <d v="2013-08-02T23:45:00"/>
        <d v="2013-08-03T00:00:00"/>
        <d v="2013-08-03T00:15:00"/>
        <d v="2013-08-03T00:30:00"/>
        <d v="2013-08-03T00:45:00"/>
        <d v="2013-08-03T01:00:00"/>
        <d v="2013-08-03T01:15:00"/>
        <d v="2013-08-03T01:30:00"/>
        <d v="2013-08-03T01:45:00"/>
        <d v="2013-08-03T02:00:00"/>
        <d v="2013-08-03T02:15:00"/>
        <d v="2013-08-03T02:30:00"/>
        <d v="2013-08-03T02:45:00"/>
        <d v="2013-08-03T03:00:00"/>
        <d v="2013-08-03T03:15:00"/>
        <d v="2013-08-03T03:30:00"/>
        <d v="2013-08-03T03:45:00"/>
        <d v="2013-08-03T04:00:00"/>
        <d v="2013-08-03T04:15:00"/>
        <d v="2013-08-03T04:30:00"/>
        <d v="2013-08-03T04:45:00"/>
        <d v="2013-08-03T05:00:00"/>
        <d v="2013-08-03T05:15:00"/>
        <d v="2013-08-03T05:30:00"/>
        <d v="2013-08-03T05:45:00"/>
        <d v="2013-08-03T06:00:00"/>
        <d v="2013-08-03T06:15:00"/>
        <d v="2013-08-03T06:30:00"/>
        <d v="2013-08-03T06:45:00"/>
        <d v="2013-08-03T07:00:00"/>
        <d v="2013-08-03T07:15:00"/>
        <d v="2013-08-03T07:30:00"/>
        <d v="2013-08-03T07:45:00"/>
        <d v="2013-08-03T08:00:00"/>
        <d v="2013-08-03T08:15:00"/>
        <d v="2013-08-03T08:30:00"/>
        <d v="2013-08-03T08:45:00"/>
        <d v="2013-08-03T09:00:00"/>
        <d v="2013-08-03T09:15:00"/>
        <d v="2013-08-03T09:30:00"/>
        <d v="2013-08-03T09:45:00"/>
        <d v="2013-08-03T10:00:00"/>
        <d v="2013-08-03T10:15:00"/>
        <d v="2013-08-03T10:30:00"/>
        <d v="2013-08-03T10:45:00"/>
        <d v="2013-08-03T11:00:00"/>
        <d v="2013-08-03T11:15:00"/>
        <d v="2013-08-03T11:30:00"/>
        <d v="2013-08-03T11:45:00"/>
        <d v="2013-08-03T12:00:00"/>
        <d v="2013-08-03T12:15:00"/>
        <d v="2013-08-03T12:30:00"/>
        <d v="2013-08-03T12:45:00"/>
        <d v="2013-08-03T13:00:00"/>
        <d v="2013-08-03T13:15:00"/>
        <d v="2013-08-03T13:30:00"/>
        <d v="2013-08-03T13:45:00"/>
        <d v="2013-08-03T14:00:00"/>
        <d v="2013-08-03T14:15:00"/>
        <d v="2013-08-03T14:30:00"/>
        <d v="2013-08-03T14:45:00"/>
        <d v="2013-08-03T15:00:00"/>
        <d v="2013-08-03T15:15:00"/>
        <d v="2013-08-03T15:30:00"/>
        <d v="2013-08-03T15:45:00"/>
        <d v="2013-08-03T16:00:00"/>
        <d v="2013-08-03T16:15:00"/>
        <d v="2013-08-03T16:30:00"/>
        <d v="2013-08-03T16:45:00"/>
        <d v="2013-08-03T17:00:00"/>
        <d v="2013-08-03T17:15:00"/>
        <d v="2013-08-03T17:30:00"/>
        <d v="2013-08-03T17:45:00"/>
        <d v="2013-08-03T18:00:00"/>
        <d v="2013-08-03T18:15:00"/>
        <d v="2013-08-03T18:30:00"/>
        <d v="2013-08-03T18:45:00"/>
        <d v="2013-08-03T19:00:00"/>
        <d v="2013-08-03T19:15:00"/>
        <d v="2013-08-03T19:30:00"/>
        <d v="2013-08-03T19:45:00"/>
        <d v="2013-08-03T20:00:00"/>
        <d v="2013-08-03T20:15:00"/>
        <d v="2013-08-03T20:30:00"/>
        <d v="2013-08-03T20:45:00"/>
        <d v="2013-08-03T21:00:00"/>
        <d v="2013-08-03T21:15:00"/>
        <d v="2013-08-03T21:30:00"/>
        <d v="2013-08-03T21:45:00"/>
        <d v="2013-08-03T22:00:00"/>
        <d v="2013-08-03T22:15:00"/>
        <d v="2013-08-03T22:30:00"/>
        <d v="2013-08-03T22:45:00"/>
        <d v="2013-08-03T23:00:00"/>
        <d v="2013-08-03T23:15:00"/>
        <d v="2013-08-03T23:30:00"/>
        <d v="2013-08-03T23:45:00"/>
        <d v="2013-08-04T00:00:00"/>
        <d v="2013-08-04T00:15:00"/>
        <d v="2013-08-04T00:30:00"/>
        <d v="2013-08-04T00:45:00"/>
        <d v="2013-08-04T01:00:00"/>
        <d v="2013-08-04T01:15:00"/>
        <d v="2013-08-04T01:30:00"/>
        <d v="2013-08-04T01:45:00"/>
        <d v="2013-08-04T02:00:00"/>
        <d v="2013-08-04T02:15:00"/>
        <d v="2013-08-04T02:30:00"/>
        <d v="2013-08-04T02:45:00"/>
        <d v="2013-08-04T03:00:00"/>
        <d v="2013-08-04T03:15:00"/>
        <d v="2013-08-04T03:30:00"/>
        <d v="2013-08-04T03:45:00"/>
        <d v="2013-08-04T04:00:00"/>
        <d v="2013-08-04T04:15:00"/>
        <d v="2013-08-04T04:30:00"/>
        <d v="2013-08-04T04:45:00"/>
        <d v="2013-08-04T05:00:00"/>
        <d v="2013-08-04T05:15:00"/>
        <d v="2013-08-04T05:30:00"/>
        <d v="2013-08-04T05:45:00"/>
        <d v="2013-08-04T06:00:00"/>
        <d v="2013-08-04T06:15:00"/>
        <d v="2013-08-04T06:30:00"/>
        <d v="2013-08-04T06:45:00"/>
        <d v="2013-08-04T07:00:00"/>
        <d v="2013-08-04T07:15:00"/>
        <d v="2013-08-04T07:30:00"/>
        <d v="2013-08-04T07:45:00"/>
        <d v="2013-08-04T08:00:00"/>
        <d v="2013-08-04T08:15:00"/>
        <d v="2013-08-04T08:30:00"/>
        <d v="2013-08-04T08:45:00"/>
        <d v="2013-08-04T09:00:00"/>
        <d v="2013-08-04T09:15:00"/>
        <d v="2013-08-04T09:30:00"/>
        <d v="2013-08-04T09:45:00"/>
        <d v="2013-08-04T10:00:00"/>
        <d v="2013-08-04T10:15:00"/>
        <d v="2013-08-04T10:30:00"/>
        <d v="2013-08-04T10:45:00"/>
        <d v="2013-08-04T11:00:00"/>
        <d v="2013-08-04T11:15:00"/>
        <d v="2013-08-04T11:30:00"/>
        <d v="2013-08-04T11:45:00"/>
        <d v="2013-08-04T12:00:00"/>
        <d v="2013-08-04T12:15:00"/>
        <d v="2013-08-04T12:30:00"/>
        <d v="2013-08-04T12:45:00"/>
        <d v="2013-08-04T13:00:00"/>
        <d v="2013-08-04T13:15:00"/>
        <d v="2013-08-04T13:30:00"/>
        <d v="2013-08-04T13:45:00"/>
        <d v="2013-08-04T14:00:00"/>
        <d v="2013-08-04T14:15:00"/>
        <d v="2013-08-04T14:30:00"/>
        <d v="2013-08-04T14:45:00"/>
        <d v="2013-08-04T15:00:00"/>
        <d v="2013-08-04T15:15:00"/>
        <d v="2013-08-04T15:30:00"/>
        <d v="2013-08-04T15:45:00"/>
        <d v="2013-08-04T16:00:00"/>
        <d v="2013-08-04T16:15:00"/>
        <d v="2013-08-04T16:30:00"/>
        <d v="2013-08-04T16:45:00"/>
        <d v="2013-08-04T17:00:00"/>
        <d v="2013-08-04T17:15:00"/>
        <d v="2013-08-04T17:30:00"/>
        <d v="2013-08-04T17:45:00"/>
        <d v="2013-08-04T18:00:00"/>
        <d v="2013-08-04T18:15:00"/>
        <d v="2013-08-04T18:30:00"/>
        <d v="2013-08-04T18:45:00"/>
        <d v="2013-08-04T19:00:00"/>
        <d v="2013-08-04T19:15:00"/>
        <d v="2013-08-04T19:30:00"/>
        <d v="2013-08-04T19:45:00"/>
        <d v="2013-08-04T20:00:00"/>
        <d v="2013-08-04T20:15:00"/>
        <d v="2013-08-04T20:30:00"/>
        <d v="2013-08-04T20:45:00"/>
        <d v="2013-08-04T21:00:00"/>
        <d v="2013-08-04T21:15:00"/>
        <d v="2013-08-04T21:30:00"/>
        <d v="2013-08-04T21:45:00"/>
        <d v="2013-08-04T22:00:00"/>
        <d v="2013-08-04T22:15:00"/>
        <d v="2013-08-04T22:30:00"/>
        <d v="2013-08-04T22:45:00"/>
        <d v="2013-08-04T23:00:00"/>
        <d v="2013-08-04T23:15:00"/>
        <d v="2013-08-04T23:30:00"/>
        <d v="2013-08-04T23:45:00"/>
        <d v="2013-08-05T00:00:00"/>
        <d v="2013-08-05T00:15:00"/>
        <d v="2013-08-05T00:30:00"/>
        <d v="2013-08-05T00:45:00"/>
        <d v="2013-08-05T01:00:00"/>
        <d v="2013-08-05T01:15:00"/>
        <d v="2013-08-05T01:30:00"/>
        <d v="2013-08-05T01:45:00"/>
        <d v="2013-08-05T02:00:00"/>
        <d v="2013-08-05T02:15:00"/>
        <d v="2013-08-05T02:30:00"/>
        <d v="2013-08-05T02:45:00"/>
        <d v="2013-08-05T03:00:00"/>
        <d v="2013-08-05T03:15:00"/>
        <d v="2013-08-05T03:30:00"/>
        <d v="2013-08-05T03:45:00"/>
        <d v="2013-08-05T04:00:00"/>
        <d v="2013-08-05T04:15:00"/>
        <d v="2013-08-05T04:30:00"/>
        <d v="2013-08-05T04:45:00"/>
        <d v="2013-08-05T05:00:00"/>
        <d v="2013-08-05T05:15:00"/>
        <d v="2013-08-05T05:30:00"/>
        <d v="2013-08-05T05:45:00"/>
        <d v="2013-08-05T06:00:00"/>
        <d v="2013-08-05T06:15:00"/>
        <d v="2013-08-05T06:30:00"/>
        <d v="2013-08-05T06:45:00"/>
        <d v="2013-08-05T07:00:00"/>
        <d v="2013-08-05T07:15:00"/>
        <d v="2013-08-05T07:30:00"/>
        <d v="2013-08-05T07:45:00"/>
        <d v="2013-08-05T08:00:00"/>
        <d v="2013-08-05T08:15:00"/>
        <d v="2013-08-05T08:30:00"/>
        <d v="2013-08-05T08:45:00"/>
        <d v="2013-08-05T09:00:00"/>
        <d v="2013-08-05T09:15:00"/>
        <d v="2013-08-05T09:30:00"/>
        <d v="2013-08-05T09:45:00"/>
        <d v="2013-08-05T10:00:00"/>
        <d v="2013-08-05T10:15:00"/>
        <d v="2013-08-05T10:30:00"/>
        <d v="2013-08-05T10:45:00"/>
        <d v="2013-08-05T11:00:00"/>
        <d v="2013-08-05T11:15:00"/>
        <d v="2013-08-05T11:30:00"/>
        <d v="2013-08-05T11:45:00"/>
        <d v="2013-08-05T12:00:00"/>
        <d v="2013-08-05T12:15:00"/>
        <d v="2013-08-05T12:30:00"/>
        <d v="2013-08-05T12:45:00"/>
        <d v="2013-08-05T13:00:00"/>
        <d v="2013-08-05T13:15:00"/>
        <d v="2013-08-05T13:30:00"/>
        <d v="2013-08-05T13:45:00"/>
        <d v="2013-08-05T14:00:00"/>
        <d v="2013-08-05T14:15:00"/>
        <d v="2013-08-05T14:30:00"/>
        <d v="2013-08-05T14:45:00"/>
        <d v="2013-08-05T15:00:00"/>
        <d v="2013-08-05T15:15:00"/>
        <d v="2013-08-05T15:30:00"/>
        <d v="2013-08-05T15:45:00"/>
        <d v="2013-08-05T16:00:00"/>
        <d v="2013-08-05T16:15:00"/>
        <d v="2013-08-05T16:30:00"/>
        <d v="2013-08-05T16:45:00"/>
        <d v="2013-08-05T17:00:00"/>
        <d v="2013-08-05T17:15:00"/>
        <d v="2013-08-05T17:30:00"/>
        <d v="2013-08-05T17:45:00"/>
        <d v="2013-08-05T18:00:00"/>
        <d v="2013-08-05T18:15:00"/>
        <d v="2013-08-05T18:30:00"/>
        <d v="2013-08-05T18:45:00"/>
        <d v="2013-08-05T19:00:00"/>
        <d v="2013-08-05T19:15:00"/>
        <d v="2013-08-05T19:30:00"/>
        <d v="2013-08-05T19:45:00"/>
        <d v="2013-08-05T20:00:00"/>
        <d v="2013-08-05T20:15:00"/>
        <d v="2013-08-05T20:30:00"/>
        <d v="2013-08-05T20:45:00"/>
        <d v="2013-08-05T21:00:00"/>
        <d v="2013-08-05T21:15:00"/>
        <d v="2013-08-05T21:30:00"/>
        <d v="2013-08-05T21:45:00"/>
        <d v="2013-08-05T22:00:00"/>
        <d v="2013-08-05T22:15:00"/>
        <d v="2013-08-05T22:30:00"/>
        <d v="2013-08-05T22:45:00"/>
        <d v="2013-08-05T23:00:00"/>
        <d v="2013-08-05T23:15:00"/>
        <d v="2013-08-05T23:30:00"/>
        <d v="2013-08-05T23:45:00"/>
        <d v="2013-08-06T00:00:00"/>
        <d v="2013-08-06T00:15:00"/>
        <d v="2013-08-06T00:30:00"/>
        <d v="2013-08-06T00:45:00"/>
        <d v="2013-08-06T01:00:00"/>
        <d v="2013-08-06T01:15:00"/>
        <d v="2013-08-06T01:30:00"/>
        <d v="2013-08-06T01:45:00"/>
        <d v="2013-08-06T02:00:00"/>
        <d v="2013-08-06T02:15:00"/>
        <d v="2013-08-06T02:30:00"/>
        <d v="2013-08-06T02:45:00"/>
        <d v="2013-08-06T03:00:00"/>
        <d v="2013-08-06T03:15:00"/>
        <d v="2013-08-06T03:30:00"/>
        <d v="2013-08-06T03:45:00"/>
        <d v="2013-08-06T04:00:00"/>
        <d v="2013-08-06T04:15:00"/>
        <d v="2013-08-06T04:30:00"/>
        <d v="2013-08-06T04:45:00"/>
        <d v="2013-08-06T05:00:00"/>
        <d v="2013-08-06T05:15:00"/>
        <d v="2013-08-06T05:30:00"/>
        <d v="2013-08-06T05:45:00"/>
        <d v="2013-08-06T06:00:00"/>
        <d v="2013-08-06T06:15:00"/>
        <d v="2013-08-06T06:30:00"/>
        <d v="2013-08-06T06:45:00"/>
        <d v="2013-08-06T07:00:00"/>
        <d v="2013-08-06T07:15:00"/>
        <d v="2013-08-06T07:30:00"/>
        <d v="2013-08-06T07:45:00"/>
        <d v="2013-08-06T08:00:00"/>
        <d v="2013-08-06T08:15:00"/>
        <d v="2013-08-06T08:30:00"/>
        <d v="2013-08-06T08:45:00"/>
        <d v="2013-08-06T09:00:00"/>
        <d v="2013-08-06T09:15:00"/>
        <d v="2013-08-06T09:30:00"/>
        <d v="2013-08-06T09:45:00"/>
        <d v="2013-08-06T10:00:00"/>
        <d v="2013-08-06T10:15:00"/>
        <d v="2013-08-06T10:30:00"/>
        <d v="2013-08-06T10:45:00"/>
        <d v="2013-08-06T11:00:00"/>
        <d v="2013-08-06T11:15:00"/>
        <d v="2013-08-06T11:30:00"/>
        <d v="2013-08-06T11:45:00"/>
        <d v="2013-08-06T12:00:00"/>
        <d v="2013-08-06T12:15:00"/>
        <d v="2013-08-06T12:30:00"/>
        <d v="2013-08-06T12:45:00"/>
        <d v="2013-08-06T13:00:00"/>
        <d v="2013-08-06T13:15:00"/>
        <d v="2013-08-06T13:30:00"/>
        <d v="2013-08-06T13:45:00"/>
        <d v="2013-08-06T14:00:00"/>
        <d v="2013-08-06T14:15:00"/>
        <d v="2013-08-06T14:30:00"/>
        <d v="2013-08-06T14:45:00"/>
        <d v="2013-08-06T15:00:00"/>
        <d v="2013-08-06T15:15:00"/>
        <d v="2013-08-06T15:30:00"/>
        <d v="2013-08-06T15:45:00"/>
        <d v="2013-08-06T16:00:00"/>
        <d v="2013-08-06T16:15:00"/>
        <d v="2013-08-06T16:30:00"/>
        <d v="2013-08-06T16:45:00"/>
        <d v="2013-08-06T17:00:00"/>
        <d v="2013-08-06T17:15:00"/>
        <d v="2013-08-06T17:30:00"/>
        <d v="2013-08-06T17:45:00"/>
        <d v="2013-08-06T18:00:00"/>
        <d v="2013-08-06T18:15:00"/>
        <d v="2013-08-06T18:30:00"/>
        <d v="2013-08-06T18:45:00"/>
        <d v="2013-08-06T19:00:00"/>
        <d v="2013-08-06T19:15:00"/>
        <d v="2013-08-06T19:30:00"/>
        <d v="2013-08-06T19:45:00"/>
        <d v="2013-08-06T20:00:00"/>
        <d v="2013-08-06T20:15:00"/>
        <d v="2013-08-06T20:30:00"/>
        <d v="2013-08-06T20:45:00"/>
        <d v="2013-08-06T21:00:00"/>
        <d v="2013-08-06T21:15:00"/>
        <d v="2013-08-06T21:30:00"/>
        <d v="2013-08-06T21:45:00"/>
        <d v="2013-08-06T22:00:00"/>
        <d v="2013-08-06T22:15:00"/>
        <d v="2013-08-06T22:30:00"/>
        <d v="2013-08-06T22:45:00"/>
        <d v="2013-08-06T23:00:00"/>
        <d v="2013-08-06T23:15:00"/>
        <d v="2013-08-06T23:30:00"/>
        <d v="2013-08-06T23:45:00"/>
        <d v="2013-08-07T00:00:00"/>
        <d v="2013-08-07T00:15:00"/>
        <d v="2013-08-07T00:30:00"/>
        <d v="2013-08-07T00:45:00"/>
        <d v="2013-08-07T01:00:00"/>
        <d v="2013-08-07T01:15:00"/>
        <d v="2013-08-07T01:30:00"/>
        <d v="2013-08-07T01:45:00"/>
        <d v="2013-08-07T02:00:00"/>
        <d v="2013-08-07T02:15:00"/>
        <d v="2013-08-07T02:30:00"/>
        <d v="2013-08-07T02:45:00"/>
        <d v="2013-08-07T03:00:00"/>
        <d v="2013-08-07T03:15:00"/>
        <d v="2013-08-07T03:30:00"/>
        <d v="2013-08-07T03:45:00"/>
        <d v="2013-08-07T04:00:00"/>
        <d v="2013-08-07T04:15:00"/>
        <d v="2013-08-07T04:30:00"/>
        <d v="2013-08-07T04:45:00"/>
        <d v="2013-08-07T05:00:00"/>
        <d v="2013-08-07T05:15:00"/>
        <d v="2013-08-07T05:30:00"/>
        <d v="2013-08-07T05:45:00"/>
        <d v="2013-08-07T06:00:00"/>
        <d v="2013-08-07T06:15:00"/>
        <d v="2013-08-07T06:30:00"/>
        <d v="2013-08-07T06:45:00"/>
        <d v="2013-08-07T07:00:00"/>
        <d v="2013-08-07T07:15:00"/>
        <d v="2013-08-07T07:30:00"/>
        <d v="2013-08-07T07:45:00"/>
        <d v="2013-08-07T08:00:00"/>
        <d v="2013-08-07T08:15:00"/>
        <d v="2013-08-07T08:30:00"/>
        <d v="2013-08-07T08:45:00"/>
        <d v="2013-08-07T09:00:00"/>
        <d v="2013-08-07T09:15:00"/>
        <d v="2013-08-07T09:30:00"/>
        <d v="2013-08-07T09:45:00"/>
        <d v="2013-08-07T10:00:00"/>
        <d v="2013-08-07T10:15:00"/>
        <d v="2013-08-07T10:30:00"/>
        <d v="2013-08-07T10:45:00"/>
        <d v="2013-08-07T11:00:00"/>
        <d v="2013-08-07T11:15:00"/>
        <d v="2013-08-07T11:30:00"/>
        <d v="2013-08-07T11:45:00"/>
        <d v="2013-08-07T12:00:00"/>
        <d v="2013-08-07T12:15:00"/>
        <d v="2013-08-07T12:30:00"/>
        <d v="2013-08-07T12:45:00"/>
        <d v="2013-08-07T13:00:00"/>
        <d v="2013-08-07T13:15:00"/>
        <d v="2013-08-07T13:30:00"/>
        <d v="2013-08-07T13:45:00"/>
        <d v="2013-08-07T14:00:00"/>
        <d v="2013-08-07T14:15:00"/>
        <d v="2013-08-07T14:30:00"/>
        <d v="2013-08-07T14:45:00"/>
        <d v="2013-08-07T15:00:00"/>
        <d v="2013-08-07T15:15:00"/>
        <d v="2013-08-07T15:30:00"/>
        <d v="2013-08-07T15:45:00"/>
        <d v="2013-08-07T16:00:00"/>
        <d v="2013-08-07T16:15:00"/>
        <d v="2013-08-07T16:30:00"/>
        <d v="2013-08-07T16:45:00"/>
        <d v="2013-08-07T17:00:00"/>
        <d v="2013-08-07T17:15:00"/>
        <d v="2013-08-07T17:30:00"/>
        <d v="2013-08-07T17:45:00"/>
        <d v="2013-08-07T18:00:00"/>
        <d v="2013-08-07T18:15:00"/>
        <d v="2013-08-07T18:30:00"/>
        <d v="2013-08-07T18:45:00"/>
        <d v="2013-08-07T19:00:00"/>
        <d v="2013-08-07T19:15:00"/>
        <d v="2013-08-07T19:30:00"/>
        <d v="2013-08-07T19:45:00"/>
        <d v="2013-08-07T20:00:00"/>
        <d v="2013-08-07T20:15:00"/>
        <d v="2013-08-07T20:30:00"/>
        <d v="2013-08-07T20:45:00"/>
        <d v="2013-08-07T21:00:00"/>
        <d v="2013-08-07T21:15:00"/>
        <d v="2013-08-07T21:30:00"/>
        <d v="2013-08-07T21:45:00"/>
        <d v="2013-08-07T22:00:00"/>
        <d v="2013-08-07T22:15:00"/>
        <d v="2013-08-07T22:30:00"/>
        <d v="2013-08-07T22:45:00"/>
        <d v="2013-08-07T23:00:00"/>
        <d v="2013-08-07T23:15:00"/>
        <d v="2013-08-07T23:30:00"/>
        <d v="2013-08-07T23:45:00"/>
        <d v="2013-08-08T00:00:00"/>
        <d v="2013-08-08T00:15:00"/>
        <d v="2013-08-08T00:30:00"/>
        <d v="2013-08-08T00:45:00"/>
        <d v="2013-08-08T01:00:00"/>
        <d v="2013-08-08T01:15:00"/>
        <d v="2013-08-08T01:30:00"/>
        <d v="2013-08-08T01:45:00"/>
        <d v="2013-08-08T02:00:00"/>
        <d v="2013-08-08T02:15:00"/>
        <d v="2013-08-08T02:30:00"/>
        <d v="2013-08-08T02:45:00"/>
        <d v="2013-08-08T03:00:00"/>
        <d v="2013-08-08T03:15:00"/>
        <d v="2013-08-08T03:30:00"/>
        <d v="2013-08-08T03:45:00"/>
        <d v="2013-08-08T04:00:00"/>
        <d v="2013-08-08T04:15:00"/>
        <d v="2013-08-08T04:30:00"/>
        <d v="2013-08-08T04:45:00"/>
        <d v="2013-08-08T05:00:00"/>
        <d v="2013-08-08T05:15:00"/>
        <d v="2013-08-08T05:30:00"/>
        <d v="2013-08-08T05:45:00"/>
        <d v="2013-08-08T06:00:00"/>
        <d v="2013-08-08T06:15:00"/>
        <d v="2013-08-08T06:30:00"/>
        <d v="2013-08-08T06:45:00"/>
        <d v="2013-08-08T07:00:00"/>
        <d v="2013-08-08T07:15:00"/>
        <d v="2013-08-08T07:30:00"/>
        <d v="2013-08-08T07:45:00"/>
        <d v="2013-08-08T08:00:00"/>
        <d v="2013-08-08T08:15:00"/>
        <d v="2013-08-08T08:30:00"/>
        <d v="2013-08-08T08:45:00"/>
        <d v="2013-08-08T09:00:00"/>
        <d v="2013-08-08T09:15:00"/>
        <d v="2013-08-08T09:30:00"/>
        <d v="2013-08-08T09:45:00"/>
        <d v="2013-08-08T10:00:00"/>
        <d v="2013-08-08T10:15:00"/>
        <d v="2013-08-08T10:30:00"/>
        <d v="2013-08-08T10:45:00"/>
        <d v="2013-08-08T11:00:00"/>
        <d v="2013-08-08T11:15:00"/>
        <d v="2013-08-08T11:30:00"/>
        <d v="2013-08-08T11:45:00"/>
        <d v="2013-08-08T12:00:00"/>
        <d v="2013-08-08T12:15:00"/>
        <d v="2013-08-08T12:30:00"/>
        <d v="2013-08-08T12:45:00"/>
        <d v="2013-08-08T13:00:00"/>
        <d v="2013-08-08T13:15:00"/>
        <d v="2013-08-08T13:30:00"/>
        <d v="2013-08-08T13:45:00"/>
        <d v="2013-08-08T14:00:00"/>
        <d v="2013-08-08T14:15:00"/>
        <d v="2013-08-08T14:30:00"/>
        <d v="2013-08-08T14:45:00"/>
        <d v="2013-08-08T15:00:00"/>
        <d v="2013-08-08T15:15:00"/>
        <d v="2013-08-08T15:30:00"/>
        <d v="2013-08-08T15:45:00"/>
        <d v="2013-08-08T16:00:00"/>
        <d v="2013-08-08T16:15:00"/>
        <d v="2013-08-08T16:30:00"/>
        <d v="2013-08-08T16:45:00"/>
        <d v="2013-08-08T17:00:00"/>
        <d v="2013-08-08T17:15:00"/>
        <d v="2013-08-08T17:30:00"/>
        <d v="2013-08-08T17:45:00"/>
        <d v="2013-08-08T18:00:00"/>
        <d v="2013-08-08T18:15:00"/>
        <d v="2013-08-08T18:30:00"/>
        <d v="2013-08-08T18:45:00"/>
        <d v="2013-08-08T19:00:00"/>
        <d v="2013-08-08T19:15:00"/>
        <d v="2013-08-08T19:30:00"/>
        <d v="2013-08-08T19:45:00"/>
        <d v="2013-08-08T20:00:00"/>
        <d v="2013-08-08T20:15:00"/>
        <d v="2013-08-08T20:30:00"/>
        <d v="2013-08-08T20:45:00"/>
        <d v="2013-08-08T21:00:00"/>
        <d v="2013-08-08T21:15:00"/>
        <d v="2013-08-08T21:30:00"/>
        <d v="2013-08-08T21:45:00"/>
        <d v="2013-08-08T22:00:00"/>
        <d v="2013-08-08T22:15:00"/>
        <d v="2013-08-08T22:30:00"/>
        <d v="2013-08-08T22:45:00"/>
        <d v="2013-08-08T23:00:00"/>
        <d v="2013-08-08T23:15:00"/>
        <d v="2013-08-08T23:30:00"/>
        <d v="2013-08-08T23:45:00"/>
        <d v="2013-08-09T00:00:00"/>
        <d v="2013-08-09T00:15:00"/>
        <d v="2013-08-09T00:30:00"/>
        <d v="2013-08-09T00:45:00"/>
        <d v="2013-08-09T01:00:00"/>
        <d v="2013-08-09T01:15:00"/>
        <d v="2013-08-09T01:30:00"/>
        <d v="2013-08-09T01:45:00"/>
        <d v="2013-08-09T02:00:00"/>
        <d v="2013-08-09T02:15:00"/>
        <d v="2013-08-09T02:30:00"/>
        <d v="2013-08-09T02:45:00"/>
        <d v="2013-08-09T03:00:00"/>
        <d v="2013-08-09T03:15:00"/>
        <d v="2013-08-09T03:30:00"/>
        <d v="2013-08-09T03:45:00"/>
        <d v="2013-08-09T04:00:00"/>
        <d v="2013-08-09T04:15:00"/>
        <d v="2013-08-09T04:30:00"/>
        <d v="2013-08-09T04:45:00"/>
        <d v="2013-08-09T05:00:00"/>
        <d v="2013-08-09T05:15:00"/>
        <d v="2013-08-09T05:30:00"/>
        <d v="2013-08-09T05:45:00"/>
        <d v="2013-08-09T06:00:00"/>
        <d v="2013-08-09T06:15:00"/>
        <d v="2013-08-09T06:30:00"/>
        <d v="2013-08-09T06:45:00"/>
        <d v="2013-08-09T07:00:00"/>
        <d v="2013-08-09T07:15:00"/>
        <d v="2013-08-09T07:30:00"/>
        <d v="2013-08-09T07:45:00"/>
        <d v="2013-08-09T08:00:00"/>
        <d v="2013-08-09T08:15:00"/>
        <d v="2013-08-09T08:30:00"/>
        <d v="2013-08-09T08:45:00"/>
        <d v="2013-08-09T09:00:00"/>
        <d v="2013-08-09T09:15:00"/>
        <d v="2013-08-09T09:30:00"/>
        <d v="2013-08-09T09:45:00"/>
        <d v="2013-08-09T10:00:00"/>
        <d v="2013-08-09T10:15:00"/>
        <d v="2013-08-09T10:30:00"/>
        <d v="2013-08-09T10:45:00"/>
        <d v="2013-08-09T11:00:00"/>
        <d v="2013-08-09T11:15:00"/>
        <d v="2013-08-09T11:30:00"/>
        <d v="2013-08-09T11:45:00"/>
        <d v="2013-08-09T12:00:00"/>
        <d v="2013-08-09T12:15:00"/>
        <d v="2013-08-09T12:30:00"/>
        <d v="2013-08-09T12:45:00"/>
        <d v="2013-08-09T13:00:00"/>
        <d v="2013-08-09T13:15:00"/>
        <d v="2013-08-09T13:30:00"/>
        <d v="2013-08-09T13:45:00"/>
        <d v="2013-08-09T14:00:00"/>
        <d v="2013-08-09T14:15:00"/>
        <d v="2013-08-09T14:30:00"/>
        <d v="2013-08-09T14:45:00"/>
        <d v="2013-08-09T15:00:00"/>
        <d v="2013-08-09T15:15:00"/>
        <d v="2013-08-09T15:30:00"/>
        <d v="2013-08-09T15:45:00"/>
        <d v="2013-08-09T16:00:00"/>
        <d v="2013-08-09T16:15:00"/>
        <d v="2013-08-09T16:30:00"/>
        <d v="2013-08-09T16:45:00"/>
        <d v="2013-08-09T17:00:00"/>
        <d v="2013-08-09T17:15:00"/>
        <d v="2013-08-09T17:30:00"/>
        <d v="2013-08-09T17:45:00"/>
        <d v="2013-08-09T18:00:00"/>
        <d v="2013-08-09T18:15:00"/>
        <d v="2013-08-09T18:30:00"/>
        <d v="2013-08-09T18:45:00"/>
        <d v="2013-08-09T19:00:00"/>
        <d v="2013-08-09T19:15:00"/>
        <d v="2013-08-09T19:30:00"/>
        <d v="2013-08-09T19:45:00"/>
        <d v="2013-08-09T20:00:00"/>
        <d v="2013-08-09T20:15:00"/>
        <d v="2013-08-09T20:30:00"/>
        <d v="2013-08-09T20:45:00"/>
        <d v="2013-08-09T21:00:00"/>
        <d v="2013-08-09T21:15:00"/>
        <d v="2013-08-09T21:30:00"/>
        <d v="2013-08-09T21:45:00"/>
        <d v="2013-08-09T22:00:00"/>
        <d v="2013-08-09T22:15:00"/>
        <d v="2013-08-09T22:30:00"/>
        <d v="2013-08-09T22:45:00"/>
        <d v="2013-08-09T23:00:00"/>
        <d v="2013-08-09T23:15:00"/>
        <d v="2013-08-09T23:30:00"/>
        <d v="2013-08-09T23:45:00"/>
        <d v="2013-08-10T00:00:00"/>
        <d v="2013-08-10T00:15:00"/>
        <d v="2013-08-10T00:30:00"/>
        <d v="2013-08-10T00:45:00"/>
        <d v="2013-08-10T01:00:00"/>
        <d v="2013-08-10T01:15:00"/>
        <d v="2013-08-10T01:30:00"/>
        <d v="2013-08-10T01:45:00"/>
        <d v="2013-08-10T02:00:00"/>
        <d v="2013-08-10T02:15:00"/>
        <d v="2013-08-10T02:30:00"/>
        <d v="2013-08-10T02:45:00"/>
        <d v="2013-08-10T03:00:00"/>
        <d v="2013-08-10T03:15:00"/>
        <d v="2013-08-10T03:30:00"/>
        <d v="2013-08-10T03:45:00"/>
        <d v="2013-08-10T04:00:00"/>
        <d v="2013-08-10T04:15:00"/>
        <d v="2013-08-10T04:30:00"/>
        <d v="2013-08-10T04:45:00"/>
        <d v="2013-08-10T05:00:00"/>
        <d v="2013-08-10T05:15:00"/>
        <d v="2013-08-10T05:30:00"/>
        <d v="2013-08-10T05:45:00"/>
        <d v="2013-08-10T06:00:00"/>
        <d v="2013-08-10T06:15:00"/>
        <d v="2013-08-10T06:30:00"/>
        <d v="2013-08-10T06:45:00"/>
        <d v="2013-08-10T07:00:00"/>
        <d v="2013-08-10T07:15:00"/>
        <d v="2013-08-10T07:30:00"/>
        <d v="2013-08-10T07:45:00"/>
        <d v="2013-08-10T08:00:00"/>
        <d v="2013-08-10T08:15:00"/>
        <d v="2013-08-10T08:30:00"/>
        <d v="2013-08-10T08:45:00"/>
        <d v="2013-08-10T09:00:00"/>
        <d v="2013-08-10T09:15:00"/>
        <d v="2013-08-10T09:30:00"/>
        <d v="2013-08-10T09:45:00"/>
        <d v="2013-08-10T10:00:00"/>
        <d v="2013-08-10T10:15:00"/>
        <d v="2013-08-10T10:30:00"/>
        <d v="2013-08-10T10:45:00"/>
        <d v="2013-08-10T11:00:00"/>
        <d v="2013-08-10T11:15:00"/>
        <d v="2013-08-10T11:30:00"/>
        <d v="2013-08-10T11:45:00"/>
        <d v="2013-08-10T12:00:00"/>
        <d v="2013-08-10T12:15:00"/>
        <d v="2013-08-10T12:30:00"/>
        <d v="2013-08-10T12:45:00"/>
        <d v="2013-08-10T13:00:00"/>
        <d v="2013-08-10T13:15:00"/>
        <d v="2013-08-10T13:30:00"/>
        <d v="2013-08-10T13:45:00"/>
        <d v="2013-08-10T14:00:00"/>
        <d v="2013-08-10T14:15:00"/>
        <d v="2013-08-10T14:30:00"/>
        <d v="2013-08-10T14:45:00"/>
        <d v="2013-08-10T15:00:00"/>
        <d v="2013-08-10T15:15:00"/>
        <d v="2013-08-10T15:30:00"/>
        <d v="2013-08-10T15:45:00"/>
        <d v="2013-08-10T16:00:00"/>
        <d v="2013-08-10T16:15:00"/>
        <d v="2013-08-10T16:30:00"/>
        <d v="2013-08-10T16:45:00"/>
        <d v="2013-08-10T17:00:00"/>
        <d v="2013-08-10T17:15:00"/>
        <d v="2013-08-10T17:30:00"/>
        <d v="2013-08-10T17:45:00"/>
        <d v="2013-08-10T18:00:00"/>
        <d v="2013-08-10T18:15:00"/>
        <d v="2013-08-10T18:30:00"/>
        <d v="2013-08-10T18:45:00"/>
        <d v="2013-08-10T19:00:00"/>
        <d v="2013-08-10T19:15:00"/>
        <d v="2013-08-10T19:30:00"/>
        <d v="2013-08-10T19:45:00"/>
        <d v="2013-08-10T20:00:00"/>
        <d v="2013-08-10T20:15:00"/>
        <d v="2013-08-10T20:30:00"/>
        <d v="2013-08-10T20:45:00"/>
        <d v="2013-08-10T21:00:00"/>
        <d v="2013-08-10T21:15:00"/>
        <d v="2013-08-10T21:30:00"/>
        <d v="2013-08-10T21:45:00"/>
        <d v="2013-08-10T22:00:00"/>
        <d v="2013-08-10T22:15:00"/>
        <d v="2013-08-10T22:30:00"/>
        <d v="2013-08-10T22:45:00"/>
        <d v="2013-08-10T23:00:00"/>
        <d v="2013-08-10T23:15:00"/>
        <d v="2013-08-10T23:30:00"/>
        <d v="2013-08-10T23:45:00"/>
        <d v="2013-08-11T00:00:00"/>
        <d v="2013-08-11T00:15:00"/>
        <d v="2013-08-11T00:30:00"/>
        <d v="2013-08-11T00:45:00"/>
        <d v="2013-08-11T01:00:00"/>
        <d v="2013-08-11T01:15:00"/>
        <d v="2013-08-11T01:30:00"/>
        <d v="2013-08-11T01:45:00"/>
        <d v="2013-08-11T02:00:00"/>
        <d v="2013-08-11T02:15:00"/>
        <d v="2013-08-11T02:30:00"/>
        <d v="2013-08-11T02:45:00"/>
        <d v="2013-08-11T03:00:00"/>
        <d v="2013-08-11T03:15:00"/>
        <d v="2013-08-11T03:30:00"/>
        <d v="2013-08-11T03:45:00"/>
        <d v="2013-08-11T04:00:00"/>
        <d v="2013-08-11T04:15:00"/>
        <d v="2013-08-11T04:30:00"/>
        <d v="2013-08-11T04:45:00"/>
        <d v="2013-08-11T05:00:00"/>
        <d v="2013-08-11T05:15:00"/>
        <d v="2013-08-11T05:30:00"/>
        <d v="2013-08-11T05:45:00"/>
        <d v="2013-08-11T06:00:00"/>
        <d v="2013-08-11T06:15:00"/>
        <d v="2013-08-11T06:30:00"/>
        <d v="2013-08-11T06:45:00"/>
        <d v="2013-08-11T07:00:00"/>
        <d v="2013-08-11T07:15:00"/>
        <d v="2013-08-11T07:30:00"/>
        <d v="2013-08-11T07:45:00"/>
        <d v="2013-08-11T08:00:00"/>
        <d v="2013-08-11T08:15:00"/>
        <d v="2013-08-11T08:30:00"/>
        <d v="2013-08-11T08:45:00"/>
        <d v="2013-08-11T09:00:00"/>
        <d v="2013-08-11T09:15:00"/>
        <d v="2013-08-11T09:30:00"/>
        <d v="2013-08-11T09:45:00"/>
        <d v="2013-08-11T10:00:00"/>
        <d v="2013-08-11T10:15:00"/>
        <d v="2013-08-11T10:30:00"/>
        <d v="2013-08-11T10:45:00"/>
        <d v="2013-08-11T11:00:00"/>
        <d v="2013-08-11T11:15:00"/>
        <d v="2013-08-11T11:30:00"/>
        <d v="2013-08-11T11:45:00"/>
        <d v="2013-08-11T12:00:00"/>
        <d v="2013-08-11T12:15:00"/>
        <d v="2013-08-11T12:30:00"/>
        <d v="2013-08-11T12:45:00"/>
        <d v="2013-08-11T13:00:00"/>
        <d v="2013-08-11T13:15:00"/>
        <d v="2013-08-11T13:30:00"/>
        <d v="2013-08-11T13:45:00"/>
        <d v="2013-08-11T14:00:00"/>
        <d v="2013-08-11T14:15:00"/>
        <d v="2013-08-11T14:30:00"/>
        <d v="2013-08-11T14:45:00"/>
        <d v="2013-08-11T15:00:00"/>
        <d v="2013-08-11T15:15:00"/>
        <d v="2013-08-11T15:30:00"/>
        <d v="2013-08-11T15:45:00"/>
        <d v="2013-08-11T16:00:00"/>
        <d v="2013-08-11T16:15:00"/>
        <d v="2013-08-11T16:30:00"/>
        <d v="2013-08-11T16:45:00"/>
        <d v="2013-08-11T17:00:00"/>
        <d v="2013-08-11T17:15:00"/>
        <d v="2013-08-11T17:30:00"/>
        <d v="2013-08-11T17:45:00"/>
        <d v="2013-08-11T18:00:00"/>
        <d v="2013-08-11T18:15:00"/>
        <d v="2013-08-11T18:30:00"/>
        <d v="2013-08-11T18:45:00"/>
        <d v="2013-08-11T19:00:00"/>
        <d v="2013-08-11T19:15:00"/>
        <d v="2013-08-11T19:30:00"/>
        <d v="2013-08-11T19:45:00"/>
        <d v="2013-08-11T20:00:00"/>
        <d v="2013-08-11T20:15:00"/>
        <d v="2013-08-11T20:30:00"/>
        <d v="2013-08-11T20:45:00"/>
        <d v="2013-08-11T21:00:00"/>
        <d v="2013-08-11T21:15:00"/>
        <d v="2013-08-11T21:30:00"/>
        <d v="2013-08-11T21:45:00"/>
        <d v="2013-08-11T22:00:00"/>
        <d v="2013-08-11T22:15:00"/>
        <d v="2013-08-11T22:30:00"/>
        <d v="2013-08-11T22:45:00"/>
        <d v="2013-08-11T23:00:00"/>
        <d v="2013-08-11T23:15:00"/>
        <d v="2013-08-11T23:30:00"/>
        <d v="2013-08-11T23:45:00"/>
        <d v="2013-08-12T00:00:00"/>
        <d v="2013-08-12T00:15:00"/>
        <d v="2013-08-12T00:30:00"/>
        <d v="2013-08-12T00:45:00"/>
        <d v="2013-08-12T01:00:00"/>
        <d v="2013-08-12T01:15:00"/>
        <d v="2013-08-12T01:30:00"/>
        <d v="2013-08-12T01:45:00"/>
        <d v="2013-08-12T02:00:00"/>
        <d v="2013-08-12T02:15:00"/>
        <d v="2013-08-12T02:30:00"/>
        <d v="2013-08-12T02:45:00"/>
        <d v="2013-08-12T03:00:00"/>
        <d v="2013-08-12T03:15:00"/>
        <d v="2013-08-12T03:30:00"/>
        <d v="2013-08-12T03:45:00"/>
        <d v="2013-08-12T04:00:00"/>
        <d v="2013-08-12T04:15:00"/>
        <d v="2013-08-12T04:30:00"/>
        <d v="2013-08-12T04:45:00"/>
        <d v="2013-08-12T05:00:00"/>
        <d v="2013-08-12T05:15:00"/>
        <d v="2013-08-12T05:30:00"/>
        <d v="2013-08-12T05:45:00"/>
        <d v="2013-08-12T06:00:00"/>
        <d v="2013-08-12T06:15:00"/>
        <d v="2013-08-12T06:30:00"/>
        <d v="2013-08-12T06:45:00"/>
        <d v="2013-08-12T07:00:00"/>
        <d v="2013-08-12T07:15:00"/>
        <d v="2013-08-12T07:30:00"/>
        <d v="2013-08-12T07:45:00"/>
        <d v="2013-08-12T08:00:00"/>
        <d v="2013-08-12T08:15:00"/>
        <d v="2013-08-12T08:30:00"/>
        <d v="2013-08-12T08:45:00"/>
        <d v="2013-08-12T09:00:00"/>
        <d v="2013-08-12T09:15:00"/>
        <d v="2013-08-12T09:30:00"/>
        <d v="2013-08-12T09:45:00"/>
        <d v="2013-08-12T10:00:00"/>
        <d v="2013-08-12T10:15:00"/>
        <d v="2013-08-12T10:30:00"/>
        <d v="2013-08-12T10:45:00"/>
        <d v="2013-08-12T11:00:00"/>
        <d v="2013-08-12T11:15:00"/>
        <d v="2013-08-12T11:30:00"/>
        <d v="2013-08-12T11:45:00"/>
        <d v="2013-08-12T12:00:00"/>
        <d v="2013-08-12T12:15:00"/>
        <d v="2013-08-12T12:30:00"/>
        <d v="2013-08-12T12:45:00"/>
        <d v="2013-08-12T13:00:00"/>
        <d v="2013-08-12T13:15:00"/>
        <d v="2013-08-12T13:30:00"/>
        <d v="2013-08-12T13:45:00"/>
        <d v="2013-08-12T14:00:00"/>
        <d v="2013-08-12T14:15:00"/>
        <d v="2013-08-12T14:30:00"/>
        <d v="2013-08-12T14:45:00"/>
        <d v="2013-08-12T15:00:00"/>
        <d v="2013-08-12T15:15:00"/>
        <d v="2013-08-12T15:30:00"/>
        <d v="2013-08-12T15:45:00"/>
        <d v="2013-08-12T16:00:00"/>
        <d v="2013-08-12T16:15:00"/>
        <d v="2013-08-12T16:30:00"/>
        <d v="2013-08-12T16:45:00"/>
        <d v="2013-08-12T17:00:00"/>
        <d v="2013-08-12T17:15:00"/>
        <d v="2013-08-12T17:30:00"/>
        <d v="2013-08-12T17:45:00"/>
        <d v="2013-08-12T18:00:00"/>
        <d v="2013-08-12T18:15:00"/>
        <d v="2013-08-12T18:30:00"/>
        <d v="2013-08-12T18:45:00"/>
        <d v="2013-08-12T19:00:00"/>
        <d v="2013-08-12T19:15:00"/>
        <d v="2013-08-12T19:30:00"/>
        <d v="2013-08-12T19:45:00"/>
        <d v="2013-08-12T20:00:00"/>
        <d v="2013-08-12T20:15:00"/>
        <d v="2013-08-12T20:30:00"/>
        <d v="2013-08-12T20:45:00"/>
        <d v="2013-08-12T21:00:00"/>
        <d v="2013-08-12T21:15:00"/>
        <d v="2013-08-12T21:30:00"/>
        <d v="2013-08-12T21:45:00"/>
        <d v="2013-08-12T22:00:00"/>
        <d v="2013-08-12T22:15:00"/>
        <d v="2013-08-12T22:30:00"/>
        <d v="2013-08-12T22:45:00"/>
        <d v="2013-08-12T23:00:00"/>
        <d v="2013-08-12T23:15:00"/>
        <d v="2013-08-12T23:30:00"/>
        <d v="2013-08-12T23:45:00"/>
        <d v="2013-08-13T00:00:00"/>
        <d v="2013-08-13T00:15:00"/>
        <d v="2013-08-13T00:30:00"/>
        <d v="2013-08-13T00:45:00"/>
        <d v="2013-08-13T01:00:00"/>
        <d v="2013-08-13T01:15:00"/>
        <d v="2013-08-13T01:30:00"/>
        <d v="2013-08-13T01:45:00"/>
        <d v="2013-08-13T02:00:00"/>
        <d v="2013-08-13T02:15:00"/>
        <d v="2013-08-13T02:30:00"/>
        <d v="2013-08-13T02:45:00"/>
        <d v="2013-08-13T03:00:00"/>
        <d v="2013-08-13T03:15:00"/>
        <d v="2013-08-13T03:30:00"/>
        <d v="2013-08-13T03:45:00"/>
        <d v="2013-08-13T04:00:00"/>
        <d v="2013-08-13T04:15:00"/>
        <d v="2013-08-13T04:30:00"/>
        <d v="2013-08-13T04:45:00"/>
        <d v="2013-08-13T05:00:00"/>
        <d v="2013-08-13T05:15:00"/>
        <d v="2013-08-13T05:30:00"/>
        <d v="2013-08-13T05:45:00"/>
        <d v="2013-08-13T06:00:00"/>
        <d v="2013-08-13T06:15:00"/>
        <d v="2013-08-13T06:30:00"/>
        <d v="2013-08-13T06:45:00"/>
        <d v="2013-08-13T07:00:00"/>
        <d v="2013-08-13T07:15:00"/>
        <d v="2013-08-13T07:30:00"/>
        <d v="2013-08-13T07:45:00"/>
        <d v="2013-08-13T08:00:00"/>
        <d v="2013-08-13T08:15:00"/>
        <d v="2013-08-13T08:30:00"/>
        <d v="2013-08-13T08:45:00"/>
        <d v="2013-08-13T09:00:00"/>
        <d v="2013-08-13T09:15:00"/>
        <d v="2013-08-13T09:30:00"/>
        <d v="2013-08-13T09:45:00"/>
        <d v="2013-08-13T10:00:00"/>
        <d v="2013-08-13T10:15:00"/>
        <d v="2013-08-13T10:30:00"/>
        <d v="2013-08-13T10:45:00"/>
        <d v="2013-08-13T11:00:00"/>
        <d v="2013-08-13T11:15:00"/>
        <d v="2013-08-13T11:30:00"/>
        <d v="2013-08-13T11:45:00"/>
        <d v="2013-08-13T12:00:00"/>
        <d v="2013-08-13T12:15:00"/>
        <d v="2013-08-13T12:30:00"/>
        <d v="2013-08-13T12:45:00"/>
        <d v="2013-08-13T13:00:00"/>
        <d v="2013-08-13T13:15:00"/>
        <d v="2013-08-13T13:30:00"/>
        <d v="2013-08-13T13:45:00"/>
        <d v="2013-08-13T14:00:00"/>
        <d v="2013-08-13T14:15:00"/>
        <d v="2013-08-13T14:30:00"/>
        <d v="2013-08-13T14:45:00"/>
        <d v="2013-08-13T15:00:00"/>
        <d v="2013-08-13T15:15:00"/>
        <d v="2013-08-13T15:30:00"/>
        <d v="2013-08-13T15:45:00"/>
        <d v="2013-08-13T16:00:00"/>
        <d v="2013-08-13T16:15:00"/>
        <d v="2013-08-13T16:30:00"/>
        <d v="2013-08-13T16:45:00"/>
        <d v="2013-08-13T17:00:00"/>
        <d v="2013-08-13T17:15:00"/>
        <d v="2013-08-13T17:30:00"/>
        <d v="2013-08-13T17:45:00"/>
        <d v="2013-08-13T18:00:00"/>
        <d v="2013-08-13T18:15:00"/>
        <d v="2013-08-13T18:30:00"/>
        <d v="2013-08-13T18:45:00"/>
        <d v="2013-08-13T19:00:00"/>
        <d v="2013-08-13T19:15:00"/>
        <d v="2013-08-13T19:30:00"/>
        <d v="2013-08-13T19:45:00"/>
        <d v="2013-08-13T20:00:00"/>
        <d v="2013-08-13T20:15:00"/>
        <d v="2013-08-13T20:30:00"/>
        <d v="2013-08-13T20:45:00"/>
        <d v="2013-08-13T21:00:00"/>
        <d v="2013-08-13T21:15:00"/>
        <d v="2013-08-13T21:30:00"/>
        <d v="2013-08-13T21:45:00"/>
        <d v="2013-08-13T22:00:00"/>
        <d v="2013-08-13T22:15:00"/>
        <d v="2013-08-13T22:30:00"/>
        <d v="2013-08-13T22:45:00"/>
        <d v="2013-08-13T23:00:00"/>
        <d v="2013-08-13T23:15:00"/>
        <d v="2013-08-13T23:30:00"/>
        <d v="2013-08-13T23:45:00"/>
        <d v="2013-08-14T00:00:00"/>
        <d v="2013-08-14T00:15:00"/>
        <d v="2013-08-14T00:30:00"/>
        <d v="2013-08-14T00:45:00"/>
        <d v="2013-08-14T01:00:00"/>
        <d v="2013-08-14T01:15:00"/>
        <d v="2013-08-14T01:30:00"/>
        <d v="2013-08-14T01:45:00"/>
        <d v="2013-08-14T02:00:00"/>
        <d v="2013-08-14T02:15:00"/>
        <d v="2013-08-14T02:30:00"/>
        <d v="2013-08-14T02:45:00"/>
        <d v="2013-08-14T03:00:00"/>
        <d v="2013-08-14T03:15:00"/>
        <d v="2013-08-14T03:30:00"/>
        <d v="2013-08-14T03:45:00"/>
        <d v="2013-08-14T04:00:00"/>
        <d v="2013-08-14T04:15:00"/>
        <d v="2013-08-14T04:30:00"/>
        <d v="2013-08-14T04:45:00"/>
        <d v="2013-08-14T05:00:00"/>
        <d v="2013-08-14T05:15:00"/>
        <d v="2013-08-14T05:30:00"/>
        <d v="2013-08-14T05:45:00"/>
        <d v="2013-08-14T06:00:00"/>
        <d v="2013-08-14T06:15:00"/>
        <d v="2013-08-14T06:30:00"/>
        <d v="2013-08-14T06:45:00"/>
        <d v="2013-08-14T07:00:00"/>
        <d v="2013-08-14T07:15:00"/>
        <d v="2013-08-14T07:30:00"/>
        <d v="2013-08-14T07:45:00"/>
        <d v="2013-08-14T08:00:00"/>
        <d v="2013-08-14T08:15:00"/>
        <d v="2013-08-14T08:30:00"/>
        <d v="2013-08-14T08:45:00"/>
        <d v="2013-08-14T09:00:00"/>
        <d v="2013-08-14T09:15:00"/>
        <d v="2013-08-14T09:30:00"/>
        <d v="2013-08-14T09:45:00"/>
        <d v="2013-08-14T10:00:00"/>
        <d v="2013-08-14T10:15:00"/>
        <d v="2013-08-14T10:30:00"/>
        <d v="2013-08-14T10:45:00"/>
        <d v="2013-08-14T11:00:00"/>
        <d v="2013-08-14T11:15:00"/>
        <d v="2013-08-14T11:30:00"/>
        <d v="2013-08-14T11:45:00"/>
        <d v="2013-08-14T12:00:00"/>
        <d v="2013-08-14T12:15:00"/>
        <d v="2013-08-14T12:30:00"/>
        <d v="2013-08-14T12:45:00"/>
        <d v="2013-08-14T13:00:00"/>
        <d v="2013-08-14T13:15:00"/>
        <d v="2013-08-14T13:30:00"/>
        <d v="2013-08-14T13:45:00"/>
        <d v="2013-08-14T14:00:00"/>
        <d v="2013-08-14T14:15:00"/>
        <d v="2013-08-14T14:30:00"/>
        <d v="2013-08-14T14:45:00"/>
        <d v="2013-08-14T15:00:00"/>
        <d v="2013-08-14T15:15:00"/>
        <d v="2013-08-14T15:30:00"/>
        <d v="2013-08-14T15:45:00"/>
        <d v="2013-08-14T16:00:00"/>
        <d v="2013-08-14T16:15:00"/>
        <d v="2013-08-14T16:30:00"/>
        <d v="2013-08-14T16:45:00"/>
        <d v="2013-08-14T17:00:00"/>
        <d v="2013-08-14T17:15:00"/>
        <d v="2013-08-14T17:30:00"/>
        <d v="2013-08-14T17:45:00"/>
        <d v="2013-08-14T18:00:00"/>
        <d v="2013-08-14T18:15:00"/>
        <d v="2013-08-14T18:30:00"/>
        <d v="2013-08-14T18:45:00"/>
        <d v="2013-08-14T19:00:00"/>
        <d v="2013-08-14T19:15:00"/>
        <d v="2013-08-14T19:30:00"/>
        <d v="2013-08-14T19:45:00"/>
        <d v="2013-08-14T20:00:00"/>
        <d v="2013-08-14T20:15:00"/>
        <d v="2013-08-14T20:30:00"/>
        <d v="2013-08-14T20:45:00"/>
        <d v="2013-08-14T21:00:00"/>
        <d v="2013-08-14T21:15:00"/>
        <d v="2013-08-14T21:30:00"/>
        <d v="2013-08-14T21:45:00"/>
        <d v="2013-08-14T22:00:00"/>
        <d v="2013-08-14T22:15:00"/>
        <d v="2013-08-14T22:30:00"/>
        <d v="2013-08-14T22:45:00"/>
        <d v="2013-08-14T23:00:00"/>
        <d v="2013-08-14T23:15:00"/>
        <d v="2013-08-14T23:30:00"/>
        <d v="2013-08-14T23:45:00"/>
        <d v="2013-08-15T00:00:00"/>
        <d v="2013-08-15T00:15:00"/>
        <d v="2013-08-15T00:30:00"/>
        <d v="2013-08-15T00:45:00"/>
        <d v="2013-08-15T01:00:00"/>
        <d v="2013-08-15T01:15:00"/>
        <d v="2013-08-15T01:30:00"/>
        <d v="2013-08-15T01:45:00"/>
        <d v="2013-08-15T02:00:00"/>
        <d v="2013-08-15T02:15:00"/>
        <d v="2013-08-15T02:30:00"/>
        <d v="2013-08-15T02:45:00"/>
        <d v="2013-08-15T03:00:00"/>
        <d v="2013-08-15T03:15:00"/>
        <d v="2013-08-15T03:30:00"/>
        <d v="2013-08-15T03:45:00"/>
        <d v="2013-08-15T04:00:00"/>
        <d v="2013-08-15T04:15:00"/>
        <d v="2013-08-15T04:30:00"/>
        <d v="2013-08-15T04:45:00"/>
        <d v="2013-08-15T05:00:00"/>
        <d v="2013-08-15T05:15:00"/>
        <d v="2013-08-15T05:30:00"/>
        <d v="2013-08-15T05:45:00"/>
        <d v="2013-08-15T06:00:00"/>
        <d v="2013-08-15T06:15:00"/>
        <d v="2013-08-15T06:30:00"/>
        <d v="2013-08-15T06:45:00"/>
        <d v="2013-08-15T07:00:00"/>
        <d v="2013-08-15T07:15:00"/>
        <d v="2013-08-15T07:30:00"/>
        <d v="2013-08-15T07:45:00"/>
        <d v="2013-08-15T08:00:00"/>
        <d v="2013-08-15T08:15:00"/>
        <d v="2013-08-15T08:30:00"/>
        <d v="2013-08-15T08:45:00"/>
        <d v="2013-08-15T09:00:00"/>
        <d v="2013-08-15T09:15:00"/>
        <d v="2013-08-15T09:30:00"/>
        <d v="2013-08-15T09:45:00"/>
        <d v="2013-08-15T10:00:00"/>
        <d v="2013-08-15T10:15:00"/>
        <d v="2013-08-15T10:30:00"/>
        <d v="2013-08-15T10:45:00"/>
        <d v="2013-08-15T11:00:00"/>
        <d v="2013-08-15T11:15:00"/>
        <d v="2013-08-15T11:30:00"/>
        <d v="2013-08-15T11:45:00"/>
        <d v="2013-08-15T12:00:00"/>
        <d v="2013-08-15T12:15:00"/>
        <d v="2013-08-15T12:30:00"/>
        <d v="2013-08-15T12:45:00"/>
        <d v="2013-08-15T13:00:00"/>
        <d v="2013-08-15T13:15:00"/>
        <d v="2013-08-15T13:30:00"/>
        <d v="2013-08-15T13:45:00"/>
        <d v="2013-08-15T14:00:00"/>
        <d v="2013-08-15T14:15:00"/>
        <d v="2013-08-15T14:30:00"/>
        <d v="2013-08-15T14:45:00"/>
        <d v="2013-08-15T15:00:00"/>
        <d v="2013-08-15T15:15:00"/>
        <d v="2013-08-15T15:30:00"/>
        <d v="2013-08-15T15:45:00"/>
        <d v="2013-08-15T16:00:00"/>
        <d v="2013-08-15T16:15:00"/>
        <d v="2013-08-15T16:30:00"/>
        <d v="2013-08-15T16:45:00"/>
        <d v="2013-08-15T17:00:00"/>
        <d v="2013-08-15T17:15:00"/>
        <d v="2013-08-15T17:30:00"/>
        <d v="2013-08-15T17:45:00"/>
        <d v="2013-08-15T18:00:00"/>
        <d v="2013-08-15T18:15:00"/>
        <d v="2013-08-15T18:30:00"/>
        <d v="2013-08-15T18:45:00"/>
        <d v="2013-08-15T19:00:00"/>
        <d v="2013-08-15T19:15:00"/>
        <d v="2013-08-15T19:30:00"/>
        <d v="2013-08-15T19:45:00"/>
        <d v="2013-08-15T20:00:00"/>
        <d v="2013-08-15T20:15:00"/>
        <d v="2013-08-15T20:30:00"/>
        <d v="2013-08-15T20:45:00"/>
        <d v="2013-08-15T21:00:00"/>
        <d v="2013-08-15T21:15:00"/>
        <d v="2013-08-15T21:30:00"/>
        <d v="2013-08-15T21:45:00"/>
        <d v="2013-08-15T22:00:00"/>
        <d v="2013-08-15T22:15:00"/>
        <d v="2013-08-15T22:30:00"/>
        <d v="2013-08-15T22:45:00"/>
        <d v="2013-08-15T23:00:00"/>
        <d v="2013-08-15T23:15:00"/>
        <d v="2013-08-15T23:30:00"/>
        <d v="2013-08-15T23:45:00"/>
        <d v="2013-08-16T00:00:00"/>
        <d v="2013-08-16T00:15:00"/>
        <d v="2013-08-16T00:30:00"/>
        <d v="2013-08-16T00:45:00"/>
        <d v="2013-08-16T01:00:00"/>
        <d v="2013-08-16T01:15:00"/>
        <d v="2013-08-16T01:30:00"/>
        <d v="2013-08-16T01:45:00"/>
        <d v="2013-08-16T02:00:00"/>
        <d v="2013-08-16T02:15:00"/>
        <d v="2013-08-16T02:30:00"/>
        <d v="2013-08-16T02:45:00"/>
        <d v="2013-08-16T03:00:00"/>
        <d v="2013-08-16T03:15:00"/>
        <d v="2013-08-16T03:30:00"/>
        <d v="2013-08-16T03:45:00"/>
        <d v="2013-08-16T04:00:00"/>
        <d v="2013-08-16T04:15:00"/>
        <d v="2013-08-16T04:30:00"/>
        <d v="2013-08-16T04:45:00"/>
        <d v="2013-08-16T05:00:00"/>
        <d v="2013-08-16T05:15:00"/>
        <d v="2013-08-16T05:30:00"/>
        <d v="2013-08-16T05:45:00"/>
        <d v="2013-08-16T06:00:00"/>
        <d v="2013-08-16T06:15:00"/>
        <d v="2013-08-16T06:30:00"/>
        <d v="2013-08-16T06:45:00"/>
        <d v="2013-08-16T07:00:00"/>
        <d v="2013-08-16T07:15:00"/>
        <d v="2013-08-16T07:30:00"/>
        <d v="2013-08-16T07:45:00"/>
        <d v="2013-08-16T08:00:00"/>
        <d v="2013-08-16T08:15:00"/>
        <d v="2013-08-16T08:30:00"/>
        <d v="2013-08-16T08:45:00"/>
        <d v="2013-08-16T09:00:00"/>
        <d v="2013-08-16T09:15:00"/>
        <d v="2013-08-16T09:30:00"/>
        <d v="2013-08-16T09:45:00"/>
        <d v="2013-08-16T10:00:00"/>
        <d v="2013-08-16T10:15:00"/>
        <d v="2013-08-16T10:30:00"/>
        <d v="2013-08-16T10:45:00"/>
        <d v="2013-08-16T11:00:00"/>
        <d v="2013-08-16T11:15:00"/>
        <d v="2013-08-16T11:30:00"/>
        <d v="2013-08-16T11:45:00"/>
        <d v="2013-08-16T12:00:00"/>
        <d v="2013-08-16T12:15:00"/>
        <d v="2013-08-16T12:30:00"/>
        <d v="2013-08-16T12:45:00"/>
        <d v="2013-08-16T13:00:00"/>
        <d v="2013-08-16T13:15:00"/>
        <d v="2013-08-16T13:30:00"/>
        <d v="2013-08-16T13:45:00"/>
        <d v="2013-08-16T14:00:00"/>
        <d v="2013-08-16T14:15:00"/>
        <d v="2013-08-16T14:30:00"/>
        <d v="2013-08-16T14:45:00"/>
        <d v="2013-08-16T15:00:00"/>
        <d v="2013-08-16T15:15:00"/>
        <d v="2013-08-16T15:30:00"/>
        <d v="2013-08-16T15:45:00"/>
        <d v="2013-08-16T16:00:00"/>
        <d v="2013-08-16T16:15:00"/>
        <d v="2013-08-16T16:30:00"/>
        <d v="2013-08-16T16:45:00"/>
        <d v="2013-08-16T17:00:00"/>
        <d v="2013-08-16T17:15:00"/>
        <d v="2013-08-16T17:30:00"/>
        <d v="2013-08-16T17:45:00"/>
        <d v="2013-08-16T18:00:00"/>
        <d v="2013-08-16T18:15:00"/>
        <d v="2013-08-16T18:30:00"/>
        <d v="2013-08-16T18:45:00"/>
        <d v="2013-08-16T19:00:00"/>
        <d v="2013-08-16T19:15:00"/>
        <d v="2013-08-16T19:30:00"/>
        <d v="2013-08-16T19:45:00"/>
        <d v="2013-08-16T20:00:00"/>
        <d v="2013-08-16T20:15:00"/>
        <d v="2013-08-16T20:30:00"/>
        <d v="2013-08-16T20:45:00"/>
        <d v="2013-08-16T21:00:00"/>
        <d v="2013-08-16T21:15:00"/>
        <d v="2013-08-16T21:30:00"/>
        <d v="2013-08-16T21:45:00"/>
        <d v="2013-08-16T22:00:00"/>
        <d v="2013-08-16T22:15:00"/>
        <d v="2013-08-16T22:30:00"/>
        <d v="2013-08-16T22:45:00"/>
        <d v="2013-08-16T23:00:00"/>
        <d v="2013-08-16T23:15:00"/>
        <d v="2013-08-16T23:30:00"/>
        <d v="2013-08-16T23:45:00"/>
        <d v="2013-08-17T00:00:00"/>
        <d v="2013-08-17T00:15:00"/>
        <d v="2013-08-17T00:30:00"/>
        <d v="2013-08-17T00:45:00"/>
        <d v="2013-08-17T01:00:00"/>
        <d v="2013-08-17T01:15:00"/>
        <d v="2013-08-17T01:30:00"/>
        <d v="2013-08-17T01:45:00"/>
        <d v="2013-08-17T02:00:00"/>
        <d v="2013-08-17T02:15:00"/>
        <d v="2013-08-17T02:30:00"/>
        <d v="2013-08-17T02:45:00"/>
        <d v="2013-08-17T03:00:00"/>
        <d v="2013-08-17T03:15:00"/>
        <d v="2013-08-17T03:30:00"/>
        <d v="2013-08-17T03:45:00"/>
        <d v="2013-08-17T04:00:00"/>
        <d v="2013-08-17T04:15:00"/>
        <d v="2013-08-17T04:30:00"/>
        <d v="2013-08-17T04:45:00"/>
        <d v="2013-08-17T05:00:00"/>
        <d v="2013-08-17T05:15:00"/>
        <d v="2013-08-17T05:30:00"/>
        <d v="2013-08-17T05:45:00"/>
        <d v="2013-08-17T06:00:00"/>
        <d v="2013-08-17T06:15:00"/>
        <d v="2013-08-17T06:30:00"/>
        <d v="2013-08-17T06:45:00"/>
        <d v="2013-08-17T07:00:00"/>
        <d v="2013-08-17T07:15:00"/>
        <d v="2013-08-17T07:30:00"/>
        <d v="2013-08-17T07:45:00"/>
        <d v="2013-08-17T08:00:00"/>
        <d v="2013-08-17T08:15:00"/>
        <d v="2013-08-17T08:30:00"/>
        <d v="2013-08-17T08:45:00"/>
        <d v="2013-08-17T09:00:00"/>
        <d v="2013-08-17T09:15:00"/>
        <d v="2013-08-17T09:30:00"/>
        <d v="2013-08-17T09:45:00"/>
        <d v="2013-08-17T10:00:00"/>
        <d v="2013-08-17T10:15:00"/>
        <d v="2013-08-17T10:30:00"/>
        <d v="2013-08-17T10:45:00"/>
        <d v="2013-08-17T11:00:00"/>
        <d v="2013-08-17T11:15:00"/>
        <d v="2013-08-17T11:30:00"/>
        <d v="2013-08-17T11:45:00"/>
        <d v="2013-08-17T12:00:00"/>
        <d v="2013-08-17T12:15:00"/>
        <d v="2013-08-17T12:30:00"/>
        <d v="2013-08-17T12:45:00"/>
        <d v="2013-08-17T13:00:00"/>
        <d v="2013-08-17T13:15:00"/>
        <d v="2013-08-17T13:30:00"/>
        <d v="2013-08-17T13:45:00"/>
        <d v="2013-08-17T14:00:00"/>
        <d v="2013-08-17T14:15:00"/>
        <d v="2013-08-17T14:30:00"/>
        <d v="2013-08-17T14:45:00"/>
        <d v="2013-08-17T15:00:00"/>
        <d v="2013-08-17T15:15:00"/>
        <d v="2013-08-17T15:30:00"/>
        <d v="2013-08-17T15:45:00"/>
        <d v="2013-08-17T16:00:00"/>
        <d v="2013-08-17T16:15:00"/>
        <d v="2013-08-17T16:30:00"/>
        <d v="2013-08-17T16:45:00"/>
        <d v="2013-08-17T17:00:00"/>
        <d v="2013-08-17T17:15:00"/>
        <d v="2013-08-17T17:30:00"/>
        <d v="2013-08-17T17:45:00"/>
        <d v="2013-08-17T18:00:00"/>
        <d v="2013-08-17T18:15:00"/>
        <d v="2013-08-17T18:30:00"/>
        <d v="2013-08-17T18:45:00"/>
        <d v="2013-08-17T19:00:00"/>
        <d v="2013-08-17T19:15:00"/>
        <d v="2013-08-17T19:30:00"/>
        <d v="2013-08-17T19:45:00"/>
        <d v="2013-08-17T20:00:00"/>
        <d v="2013-08-17T20:15:00"/>
        <d v="2013-08-17T20:30:00"/>
        <d v="2013-08-17T20:45:00"/>
        <d v="2013-08-17T21:00:00"/>
        <d v="2013-08-17T21:15:00"/>
        <d v="2013-08-17T21:30:00"/>
        <d v="2013-08-17T21:45:00"/>
        <d v="2013-08-17T22:00:00"/>
        <d v="2013-08-17T22:15:00"/>
        <d v="2013-08-17T22:30:00"/>
        <d v="2013-08-17T22:45:00"/>
        <d v="2013-08-17T23:00:00"/>
        <d v="2013-08-17T23:15:00"/>
        <d v="2013-08-17T23:30:00"/>
        <d v="2013-08-17T23:45:00"/>
        <d v="2013-08-18T00:00:00"/>
        <d v="2013-08-18T00:15:00"/>
        <d v="2013-08-18T00:30:00"/>
        <d v="2013-08-18T00:45:00"/>
        <d v="2013-08-18T01:00:00"/>
        <d v="2013-08-18T01:15:00"/>
        <d v="2013-08-18T01:30:00"/>
        <d v="2013-08-18T01:45:00"/>
        <d v="2013-08-18T02:00:00"/>
        <d v="2013-08-18T02:15:00"/>
        <d v="2013-08-18T02:30:00"/>
        <d v="2013-08-18T02:45:00"/>
        <d v="2013-08-18T03:00:00"/>
        <d v="2013-08-18T03:15:00"/>
        <d v="2013-08-18T03:30:00"/>
        <d v="2013-08-18T03:45:00"/>
        <d v="2013-08-18T04:00:00"/>
        <d v="2013-08-18T04:15:00"/>
        <d v="2013-08-18T04:30:00"/>
        <d v="2013-08-18T04:45:00"/>
        <d v="2013-08-18T05:00:00"/>
        <d v="2013-08-18T05:15:00"/>
        <d v="2013-08-18T05:30:00"/>
        <d v="2013-08-18T05:45:00"/>
        <d v="2013-08-18T06:00:00"/>
        <d v="2013-08-18T06:15:00"/>
        <d v="2013-08-18T06:30:00"/>
        <d v="2013-08-18T06:45:00"/>
        <d v="2013-08-18T07:00:00"/>
        <d v="2013-08-18T07:15:00"/>
        <d v="2013-08-18T07:30:00"/>
        <d v="2013-08-18T07:45:00"/>
        <d v="2013-08-18T08:00:00"/>
        <d v="2013-08-18T08:15:00"/>
        <d v="2013-08-18T08:30:00"/>
        <d v="2013-08-18T08:45:00"/>
        <d v="2013-08-18T09:00:00"/>
        <d v="2013-08-18T09:15:00"/>
        <d v="2013-08-18T09:30:00"/>
        <d v="2013-08-18T09:45:00"/>
        <d v="2013-08-18T10:00:00"/>
        <d v="2013-08-18T10:15:00"/>
        <d v="2013-08-18T10:30:00"/>
        <d v="2013-08-18T10:45:00"/>
        <d v="2013-08-18T11:00:00"/>
        <d v="2013-08-18T11:15:00"/>
        <d v="2013-08-18T11:30:00"/>
        <d v="2013-08-18T11:45:00"/>
        <d v="2013-08-18T12:00:00"/>
        <d v="2013-08-18T12:15:00"/>
        <d v="2013-08-18T12:30:00"/>
        <d v="2013-08-18T12:45:00"/>
        <d v="2013-08-18T13:00:00"/>
        <d v="2013-08-18T13:15:00"/>
        <d v="2013-08-18T13:30:00"/>
        <d v="2013-08-18T13:45:00"/>
        <d v="2013-08-18T14:00:00"/>
        <d v="2013-08-18T14:15:00"/>
        <d v="2013-08-18T14:30:00"/>
        <d v="2013-08-18T14:45:00"/>
        <d v="2013-08-18T15:00:00"/>
        <d v="2013-08-18T15:15:00"/>
        <d v="2013-08-18T15:30:00"/>
        <d v="2013-08-18T15:45:00"/>
        <d v="2013-08-18T16:00:00"/>
        <d v="2013-08-18T16:15:00"/>
        <d v="2013-08-18T16:30:00"/>
        <d v="2013-08-18T16:45:00"/>
        <d v="2013-08-18T17:00:00"/>
        <d v="2013-08-18T17:15:00"/>
        <d v="2013-08-18T17:30:00"/>
        <d v="2013-08-18T17:45:00"/>
        <d v="2013-08-18T18:00:00"/>
        <d v="2013-08-18T18:15:00"/>
        <d v="2013-08-18T18:30:00"/>
        <d v="2013-08-18T18:45:00"/>
        <d v="2013-08-18T19:00:00"/>
        <d v="2013-08-18T19:15:00"/>
        <d v="2013-08-18T19:30:00"/>
        <d v="2013-08-18T19:45:00"/>
        <d v="2013-08-18T20:00:00"/>
        <d v="2013-08-18T20:15:00"/>
        <d v="2013-08-18T20:30:00"/>
        <d v="2013-08-18T20:45:00"/>
        <d v="2013-08-18T21:00:00"/>
        <d v="2013-08-18T21:15:00"/>
        <d v="2013-08-18T21:30:00"/>
        <d v="2013-08-18T21:45:00"/>
        <d v="2013-08-18T22:00:00"/>
        <d v="2013-08-18T22:15:00"/>
        <d v="2013-08-18T22:30:00"/>
        <d v="2013-08-18T22:45:00"/>
        <d v="2013-08-18T23:00:00"/>
        <d v="2013-08-18T23:15:00"/>
        <d v="2013-08-18T23:30:00"/>
        <d v="2013-08-18T23:45:00"/>
        <d v="2013-08-19T00:00:00"/>
        <d v="2013-08-19T00:15:00"/>
        <d v="2013-08-19T00:30:00"/>
        <d v="2013-08-19T00:45:00"/>
        <d v="2013-08-19T01:00:00"/>
        <d v="2013-08-19T01:15:00"/>
        <d v="2013-08-19T01:30:00"/>
        <d v="2013-08-19T01:45:00"/>
        <d v="2013-08-19T02:00:00"/>
        <d v="2013-08-19T02:15:00"/>
        <d v="2013-08-19T02:30:00"/>
        <d v="2013-08-19T02:45:00"/>
        <d v="2013-08-19T03:00:00"/>
        <d v="2013-08-19T03:15:00"/>
        <d v="2013-08-19T03:30:00"/>
        <d v="2013-08-19T03:45:00"/>
        <d v="2013-08-19T04:00:00"/>
        <d v="2013-08-19T04:15:00"/>
        <d v="2013-08-19T04:30:00"/>
        <d v="2013-08-19T04:45:00"/>
        <d v="2013-08-19T05:00:00"/>
        <d v="2013-08-19T05:15:00"/>
        <d v="2013-08-19T05:30:00"/>
        <d v="2013-08-19T05:45:00"/>
        <d v="2013-08-19T06:00:00"/>
        <d v="2013-08-19T06:15:00"/>
        <d v="2013-08-19T06:30:00"/>
        <d v="2013-08-19T06:45:00"/>
        <d v="2013-08-19T07:00:00"/>
        <d v="2013-08-19T07:15:00"/>
        <d v="2013-08-19T07:30:00"/>
        <d v="2013-08-19T07:45:00"/>
        <d v="2013-08-19T08:00:00"/>
        <d v="2013-08-19T08:15:00"/>
        <d v="2013-08-19T08:30:00"/>
        <d v="2013-08-19T08:45:00"/>
        <d v="2013-08-19T09:00:00"/>
        <d v="2013-08-19T09:15:00"/>
        <d v="2013-08-19T09:30:00"/>
        <d v="2013-08-19T09:45:00"/>
        <d v="2013-08-19T10:00:00"/>
        <d v="2013-08-19T10:15:00"/>
        <d v="2013-08-19T10:30:00"/>
        <d v="2013-08-19T10:45:00"/>
        <d v="2013-08-19T11:00:00"/>
        <d v="2013-08-19T11:15:00"/>
        <d v="2013-08-19T11:30:00"/>
        <d v="2013-08-19T11:45:00"/>
        <d v="2013-08-19T12:00:00"/>
        <d v="2013-08-19T12:15:00"/>
        <d v="2013-08-19T12:30:00"/>
        <d v="2013-08-19T12:45:00"/>
        <d v="2013-08-19T13:00:00"/>
        <d v="2013-08-19T13:15:00"/>
        <d v="2013-08-19T13:30:00"/>
        <d v="2013-08-19T13:45:00"/>
        <d v="2013-08-19T14:00:00"/>
        <d v="2013-08-19T14:15:00"/>
        <d v="2013-08-19T14:30:00"/>
        <d v="2013-08-19T14:45:00"/>
        <d v="2013-08-19T15:00:00"/>
        <d v="2013-08-19T15:15:00"/>
        <d v="2013-08-19T15:30:00"/>
        <d v="2013-08-19T15:45:00"/>
        <d v="2013-08-19T16:00:00"/>
        <d v="2013-08-19T16:15:00"/>
        <d v="2013-08-19T16:30:00"/>
        <d v="2013-08-19T16:45:00"/>
        <d v="2013-08-19T17:00:00"/>
        <d v="2013-08-19T17:15:00"/>
        <d v="2013-08-19T17:30:00"/>
        <d v="2013-08-19T17:45:00"/>
        <d v="2013-08-19T18:00:00"/>
        <d v="2013-08-19T18:15:00"/>
        <d v="2013-08-19T18:30:00"/>
        <d v="2013-08-19T18:45:00"/>
        <d v="2013-08-19T19:00:00"/>
        <d v="2013-08-19T19:15:00"/>
        <d v="2013-08-19T19:30:00"/>
        <d v="2013-08-19T19:45:00"/>
        <d v="2013-08-19T20:00:00"/>
        <d v="2013-08-19T20:15:00"/>
        <d v="2013-08-19T20:30:00"/>
        <d v="2013-08-19T20:45:00"/>
        <d v="2013-08-19T21:00:00"/>
        <d v="2013-08-19T21:15:00"/>
        <d v="2013-08-19T21:30:00"/>
        <d v="2013-08-19T21:45:00"/>
        <d v="2013-08-19T22:00:00"/>
        <d v="2013-08-19T22:15:00"/>
        <d v="2013-08-19T22:30:00"/>
        <d v="2013-08-19T22:45:00"/>
        <d v="2013-08-19T23:00:00"/>
        <d v="2013-08-19T23:15:00"/>
        <d v="2013-08-19T23:30:00"/>
        <d v="2013-08-19T23:45:00"/>
        <d v="2013-08-20T00:00:00"/>
        <d v="2013-08-20T00:15:00"/>
        <d v="2013-08-20T00:30:00"/>
        <d v="2013-08-20T00:45:00"/>
        <d v="2013-08-20T01:00:00"/>
        <d v="2013-08-20T01:15:00"/>
        <d v="2013-08-20T01:30:00"/>
        <d v="2013-08-20T01:45:00"/>
        <d v="2013-08-20T02:00:00"/>
        <d v="2013-08-20T02:15:00"/>
        <d v="2013-08-20T02:30:00"/>
        <d v="2013-08-20T02:45:00"/>
        <d v="2013-08-20T03:00:00"/>
        <d v="2013-08-20T03:15:00"/>
        <d v="2013-08-20T03:30:00"/>
        <d v="2013-08-20T03:45:00"/>
        <d v="2013-08-20T04:00:00"/>
        <d v="2013-08-20T04:15:00"/>
        <d v="2013-08-20T04:30:00"/>
        <d v="2013-08-20T04:45:00"/>
        <d v="2013-08-20T05:00:00"/>
        <d v="2013-08-20T05:15:00"/>
        <d v="2013-08-20T05:30:00"/>
        <d v="2013-08-20T05:45:00"/>
        <d v="2013-08-20T06:00:00"/>
        <d v="2013-08-20T06:15:00"/>
        <d v="2013-08-20T06:30:00"/>
        <d v="2013-08-20T06:45:00"/>
        <d v="2013-08-20T07:00:00"/>
        <d v="2013-08-20T07:15:00"/>
        <d v="2013-08-20T07:30:00"/>
        <d v="2013-08-20T07:45:00"/>
        <d v="2013-08-20T08:00:00"/>
        <d v="2013-08-20T08:15:00"/>
        <d v="2013-08-20T08:30:00"/>
        <d v="2013-08-20T08:45:00"/>
        <d v="2013-08-20T09:00:00"/>
        <d v="2013-08-20T09:15:00"/>
        <d v="2013-08-20T09:30:00"/>
        <d v="2013-08-20T09:45:00"/>
        <d v="2013-08-20T10:00:00"/>
        <d v="2013-08-20T10:15:00"/>
        <d v="2013-08-20T10:30:00"/>
        <d v="2013-08-20T10:45:00"/>
        <d v="2013-08-20T11:00:00"/>
        <d v="2013-08-20T11:15:00"/>
        <d v="2013-08-20T11:30:00"/>
        <d v="2013-08-20T11:45:00"/>
        <d v="2013-08-20T12:00:00"/>
        <d v="2013-08-20T12:15:00"/>
        <d v="2013-08-20T12:30:00"/>
        <d v="2013-08-20T12:45:00"/>
        <d v="2013-08-20T13:00:00"/>
        <d v="2013-08-20T13:15:00"/>
        <d v="2013-08-20T13:30:00"/>
        <d v="2013-08-20T13:45:00"/>
        <d v="2013-08-20T14:00:00"/>
        <d v="2013-08-20T14:15:00"/>
        <d v="2013-08-20T14:30:00"/>
        <d v="2013-08-20T14:45:00"/>
        <d v="2013-08-20T15:00:00"/>
        <d v="2013-08-20T15:15:00"/>
        <d v="2013-08-20T15:30:00"/>
        <d v="2013-08-20T15:45:00"/>
        <d v="2013-08-20T16:00:00"/>
        <d v="2013-08-20T16:15:00"/>
        <d v="2013-08-20T16:30:00"/>
        <d v="2013-08-20T16:45:00"/>
        <d v="2013-08-20T17:00:00"/>
        <d v="2013-08-20T17:15:00"/>
        <d v="2013-08-20T17:30:00"/>
        <d v="2013-08-20T17:45:00"/>
        <d v="2013-08-20T18:00:00"/>
        <d v="2013-08-20T18:15:00"/>
        <d v="2013-08-20T18:30:00"/>
        <d v="2013-08-20T18:45:00"/>
        <d v="2013-08-20T19:00:00"/>
        <d v="2013-08-20T19:15:00"/>
        <d v="2013-08-20T19:30:00"/>
        <d v="2013-08-20T19:45:00"/>
        <d v="2013-08-20T20:00:00"/>
        <d v="2013-08-20T20:15:00"/>
        <d v="2013-08-20T20:30:00"/>
        <d v="2013-08-20T20:45:00"/>
        <d v="2013-08-20T21:00:00"/>
        <d v="2013-08-20T21:15:00"/>
        <d v="2013-08-20T21:30:00"/>
        <d v="2013-08-20T21:45:00"/>
        <d v="2013-08-20T22:00:00"/>
        <d v="2013-08-20T22:15:00"/>
        <d v="2013-08-20T22:30:00"/>
        <d v="2013-08-20T22:45:00"/>
        <d v="2013-08-20T23:00:00"/>
        <d v="2013-08-20T23:15:00"/>
        <d v="2013-08-20T23:30:00"/>
        <d v="2013-08-20T23:45:00"/>
        <d v="2013-08-21T00:00:00"/>
        <d v="2013-08-21T00:15:00"/>
        <d v="2013-08-21T00:30:00"/>
        <d v="2013-08-21T00:45:00"/>
        <d v="2013-08-21T01:00:00"/>
        <d v="2013-08-21T01:15:00"/>
        <d v="2013-08-21T01:30:00"/>
        <d v="2013-08-21T01:45:00"/>
        <d v="2013-08-21T02:00:00"/>
        <d v="2013-08-21T02:15:00"/>
        <d v="2013-08-21T02:30:00"/>
        <d v="2013-08-21T02:45:00"/>
        <d v="2013-08-21T03:00:00"/>
        <d v="2013-08-21T03:15:00"/>
        <d v="2013-08-21T03:30:00"/>
        <d v="2013-08-21T03:45:00"/>
        <d v="2013-08-21T04:00:00"/>
        <d v="2013-08-21T04:15:00"/>
        <d v="2013-08-21T04:30:00"/>
        <d v="2013-08-21T04:45:00"/>
        <d v="2013-08-21T05:00:00"/>
        <d v="2013-08-21T05:15:00"/>
        <d v="2013-08-21T05:30:00"/>
        <d v="2013-08-21T05:45:00"/>
        <d v="2013-08-21T06:00:00"/>
        <d v="2013-08-21T06:15:00"/>
        <d v="2013-08-21T06:30:00"/>
        <d v="2013-08-21T06:45:00"/>
        <d v="2013-08-21T07:00:00"/>
        <d v="2013-08-21T07:15:00"/>
        <d v="2013-08-21T07:30:00"/>
        <d v="2013-08-21T07:45:00"/>
        <d v="2013-08-21T08:00:00"/>
        <d v="2013-08-21T08:15:00"/>
        <d v="2013-08-21T08:30:00"/>
        <d v="2013-08-21T08:45:00"/>
        <d v="2013-08-21T09:00:00"/>
        <d v="2013-08-21T09:15:00"/>
        <d v="2013-08-21T09:30:00"/>
        <d v="2013-08-21T09:45:00"/>
        <d v="2013-08-21T10:00:00"/>
        <d v="2013-08-21T10:15:00"/>
        <d v="2013-08-21T10:30:00"/>
        <d v="2013-08-21T10:45:00"/>
        <d v="2013-08-21T11:00:00"/>
        <d v="2013-08-21T11:15:00"/>
        <d v="2013-08-21T11:30:00"/>
        <d v="2013-08-21T11:45:00"/>
        <d v="2013-08-21T12:00:00"/>
        <d v="2013-08-21T12:15:00"/>
        <d v="2013-08-21T12:30:00"/>
        <d v="2013-08-21T12:45:00"/>
        <d v="2013-08-21T13:00:00"/>
        <d v="2013-08-21T13:15:00"/>
        <d v="2013-08-21T13:30:00"/>
        <d v="2013-08-21T13:45:00"/>
        <d v="2013-08-21T14:00:00"/>
        <d v="2013-08-21T14:15:00"/>
        <d v="2013-08-21T14:30:00"/>
        <d v="2013-08-21T14:45:00"/>
        <d v="2013-08-21T15:00:00"/>
        <d v="2013-08-21T15:15:00"/>
        <d v="2013-08-21T15:30:00"/>
        <d v="2013-08-21T15:45:00"/>
        <d v="2013-08-21T16:00:00"/>
        <d v="2013-08-21T16:15:00"/>
        <d v="2013-08-21T16:30:00"/>
        <d v="2013-08-21T16:45:00"/>
        <d v="2013-08-21T17:00:00"/>
        <d v="2013-08-21T17:15:00"/>
        <d v="2013-08-21T17:30:00"/>
        <d v="2013-08-21T17:45:00"/>
        <d v="2013-08-21T18:00:00"/>
        <d v="2013-08-21T18:15:00"/>
        <d v="2013-08-21T18:30:00"/>
        <d v="2013-08-21T18:45:00"/>
        <d v="2013-08-21T19:00:00"/>
        <d v="2013-08-21T19:15:00"/>
        <d v="2013-08-21T19:30:00"/>
        <d v="2013-08-21T19:45:00"/>
        <d v="2013-08-21T20:00:00"/>
        <d v="2013-08-21T20:15:00"/>
        <d v="2013-08-21T20:30:00"/>
        <d v="2013-08-21T20:45:00"/>
        <d v="2013-08-21T21:00:00"/>
        <d v="2013-08-21T21:15:00"/>
        <d v="2013-08-21T21:30:00"/>
        <d v="2013-08-21T21:45:00"/>
        <d v="2013-08-21T22:00:00"/>
        <d v="2013-08-21T22:15:00"/>
        <d v="2013-08-21T22:30:00"/>
        <d v="2013-08-21T22:45:00"/>
        <d v="2013-08-21T23:00:00"/>
        <d v="2013-08-21T23:15:00"/>
        <d v="2013-08-21T23:30:00"/>
        <d v="2013-08-21T23:45:00"/>
        <d v="2013-08-22T00:00:00"/>
        <d v="2013-08-22T00:15:00"/>
        <d v="2013-08-22T00:30:00"/>
        <d v="2013-08-22T00:45:00"/>
        <d v="2013-08-22T01:00:00"/>
        <d v="2013-08-22T01:15:00"/>
        <d v="2013-08-22T01:30:00"/>
        <d v="2013-08-22T01:45:00"/>
        <d v="2013-08-22T02:00:00"/>
        <d v="2013-08-22T02:15:00"/>
        <d v="2013-08-22T02:30:00"/>
        <d v="2013-08-22T02:45:00"/>
        <d v="2013-08-22T03:00:00"/>
        <d v="2013-08-22T03:15:00"/>
        <d v="2013-08-22T03:30:00"/>
        <d v="2013-08-22T03:45:00"/>
        <d v="2013-08-22T04:00:00"/>
        <d v="2013-08-22T04:15:00"/>
        <d v="2013-08-22T04:30:00"/>
        <d v="2013-08-22T04:45:00"/>
        <d v="2013-08-22T05:00:00"/>
        <d v="2013-08-22T05:15:00"/>
        <d v="2013-08-22T05:30:00"/>
        <d v="2013-08-22T05:45:00"/>
        <d v="2013-08-22T06:00:00"/>
        <d v="2013-08-22T06:15:00"/>
        <d v="2013-08-22T06:30:00"/>
        <d v="2013-08-22T06:45:00"/>
        <d v="2013-08-22T07:00:00"/>
        <d v="2013-08-22T07:15:00"/>
        <d v="2013-08-22T07:30:00"/>
        <d v="2013-08-22T07:45:00"/>
        <d v="2013-08-22T08:00:00"/>
        <d v="2013-08-22T08:15:00"/>
        <d v="2013-08-22T08:30:00"/>
        <d v="2013-08-22T08:45:00"/>
        <d v="2013-08-22T09:00:00"/>
        <d v="2013-08-22T09:15:00"/>
        <d v="2013-08-22T09:30:00"/>
        <d v="2013-08-22T09:45:00"/>
        <d v="2013-08-22T10:00:00"/>
        <d v="2013-08-22T10:15:00"/>
        <d v="2013-08-22T10:30:00"/>
        <d v="2013-08-22T10:45:00"/>
        <d v="2013-08-22T11:00:00"/>
        <d v="2013-08-22T11:15:00"/>
        <d v="2013-08-22T11:30:00"/>
        <d v="2013-08-22T11:45:00"/>
        <d v="2013-08-22T12:00:00"/>
        <d v="2013-08-22T12:15:00"/>
        <d v="2013-08-22T12:30:00"/>
        <d v="2013-08-22T12:45:00"/>
        <d v="2013-08-22T13:00:00"/>
        <d v="2013-08-22T13:15:00"/>
        <d v="2013-08-22T13:30:00"/>
        <d v="2013-08-22T13:45:00"/>
        <d v="2013-08-22T14:00:00"/>
        <d v="2013-08-22T14:15:00"/>
        <d v="2013-08-22T14:30:00"/>
        <d v="2013-08-22T14:45:00"/>
        <d v="2013-08-22T15:00:00"/>
        <d v="2013-08-22T15:15:00"/>
        <d v="2013-08-22T15:30:00"/>
        <d v="2013-08-22T15:45:00"/>
        <d v="2013-08-22T16:00:00"/>
        <d v="2013-08-22T16:15:00"/>
        <d v="2013-08-22T16:30:00"/>
        <d v="2013-08-22T16:45:00"/>
        <d v="2013-08-22T17:00:00"/>
        <d v="2013-08-22T17:15:00"/>
        <d v="2013-08-22T17:30:00"/>
        <d v="2013-08-22T17:45:00"/>
        <d v="2013-08-22T18:00:00"/>
        <d v="2013-08-22T18:15:00"/>
        <d v="2013-08-22T18:30:00"/>
        <d v="2013-08-22T18:45:00"/>
        <d v="2013-08-22T19:00:00"/>
        <d v="2013-08-22T19:15:00"/>
        <d v="2013-08-22T19:30:00"/>
        <d v="2013-08-22T19:45:00"/>
        <d v="2013-08-22T20:00:00"/>
        <d v="2013-08-22T20:15:00"/>
        <d v="2013-08-22T20:30:00"/>
        <d v="2013-08-22T20:45:00"/>
        <d v="2013-08-22T21:00:00"/>
        <d v="2013-08-22T21:15:00"/>
        <d v="2013-08-22T21:30:00"/>
        <d v="2013-08-22T21:45:00"/>
        <d v="2013-08-22T22:00:00"/>
        <d v="2013-08-22T22:15:00"/>
        <d v="2013-08-22T22:30:00"/>
        <d v="2013-08-22T22:45:00"/>
        <d v="2013-08-22T23:00:00"/>
        <d v="2013-08-22T23:15:00"/>
        <d v="2013-08-22T23:30:00"/>
        <d v="2013-08-22T23:45:00"/>
        <d v="2013-08-23T00:00:00"/>
        <d v="2013-08-23T00:15:00"/>
        <d v="2013-08-23T00:30:00"/>
        <d v="2013-08-23T00:45:00"/>
        <d v="2013-08-23T01:00:00"/>
        <d v="2013-08-23T01:15:00"/>
        <d v="2013-08-23T01:30:00"/>
        <d v="2013-08-23T01:45:00"/>
        <d v="2013-08-23T02:00:00"/>
        <d v="2013-08-23T02:15:00"/>
        <d v="2013-08-23T02:30:00"/>
        <d v="2013-08-23T02:45:00"/>
        <d v="2013-08-23T03:00:00"/>
        <d v="2013-08-23T03:15:00"/>
        <d v="2013-08-23T03:30:00"/>
        <d v="2013-08-23T03:45:00"/>
        <d v="2013-08-23T04:00:00"/>
        <d v="2013-08-23T04:15:00"/>
        <d v="2013-08-23T04:30:00"/>
        <d v="2013-08-23T04:45:00"/>
        <d v="2013-08-23T05:00:00"/>
        <d v="2013-08-23T05:15:00"/>
        <d v="2013-08-23T05:30:00"/>
        <d v="2013-08-23T05:45:00"/>
        <d v="2013-08-23T06:00:00"/>
        <d v="2013-08-23T06:15:00"/>
        <d v="2013-08-23T06:30:00"/>
        <d v="2013-08-23T06:45:00"/>
        <d v="2013-08-23T07:00:00"/>
        <d v="2013-08-23T07:15:00"/>
        <d v="2013-08-23T07:30:00"/>
        <d v="2013-08-23T07:45:00"/>
        <d v="2013-08-23T08:00:00"/>
        <d v="2013-08-23T08:15:00"/>
        <d v="2013-08-23T08:30:00"/>
        <d v="2013-08-23T08:45:00"/>
        <d v="2013-08-23T09:00:00"/>
        <d v="2013-08-23T09:15:00"/>
        <d v="2013-08-23T09:30:00"/>
        <d v="2013-08-23T09:45:00"/>
        <d v="2013-08-23T10:00:00"/>
        <d v="2013-08-23T10:15:00"/>
        <d v="2013-08-23T10:30:00"/>
        <d v="2013-08-23T10:45:00"/>
        <d v="2013-08-23T11:00:00"/>
        <d v="2013-08-23T11:15:00"/>
        <d v="2013-08-23T11:30:00"/>
        <d v="2013-08-23T11:45:00"/>
        <d v="2013-08-23T12:00:00"/>
        <d v="2013-08-23T12:15:00"/>
        <d v="2013-08-23T12:30:00"/>
        <d v="2013-08-23T12:45:00"/>
        <d v="2013-08-23T13:00:00"/>
        <d v="2013-08-23T13:15:00"/>
        <d v="2013-08-23T13:30:00"/>
        <d v="2013-08-23T13:45:00"/>
        <d v="2013-08-23T14:00:00"/>
        <d v="2013-08-23T14:15:00"/>
        <d v="2013-08-23T14:30:00"/>
        <d v="2013-08-23T14:45:00"/>
        <d v="2013-08-23T15:00:00"/>
        <d v="2013-08-23T15:15:00"/>
        <d v="2013-08-23T15:30:00"/>
        <d v="2013-08-23T15:45:00"/>
        <d v="2013-08-23T16:00:00"/>
        <d v="2013-08-23T16:15:00"/>
        <d v="2013-08-23T16:30:00"/>
        <d v="2013-08-23T16:45:00"/>
        <d v="2013-08-23T17:00:00"/>
        <d v="2013-08-23T17:15:00"/>
        <d v="2013-08-23T17:30:00"/>
        <d v="2013-08-23T17:45:00"/>
        <d v="2013-08-23T18:00:00"/>
        <d v="2013-08-23T18:15:00"/>
        <d v="2013-08-23T18:30:00"/>
        <d v="2013-08-23T18:45:00"/>
        <d v="2013-08-23T19:00:00"/>
        <d v="2013-08-23T19:15:00"/>
        <d v="2013-08-23T19:30:00"/>
        <d v="2013-08-23T19:45:00"/>
        <d v="2013-08-23T20:00:00"/>
        <d v="2013-08-23T20:15:00"/>
        <d v="2013-08-23T20:30:00"/>
        <d v="2013-08-23T20:45:00"/>
        <d v="2013-08-23T21:00:00"/>
        <d v="2013-08-23T21:15:00"/>
        <d v="2013-08-23T21:30:00"/>
        <d v="2013-08-23T21:45:00"/>
        <d v="2013-08-23T22:00:00"/>
        <d v="2013-08-23T22:15:00"/>
        <d v="2013-08-23T22:30:00"/>
        <d v="2013-08-23T22:45:00"/>
        <d v="2013-08-23T23:00:00"/>
        <d v="2013-08-23T23:15:00"/>
        <d v="2013-08-23T23:30:00"/>
        <d v="2013-08-23T23:45:00"/>
        <d v="2013-08-24T00:00:00"/>
        <d v="2013-08-24T00:15:00"/>
        <d v="2013-08-24T00:30:00"/>
        <d v="2013-08-24T00:45:00"/>
        <d v="2013-08-24T01:00:00"/>
        <d v="2013-08-24T01:15:00"/>
        <d v="2013-08-24T01:30:00"/>
        <d v="2013-08-24T01:45:00"/>
        <d v="2013-08-24T02:00:00"/>
        <d v="2013-08-24T02:15:00"/>
        <d v="2013-08-24T02:30:00"/>
        <d v="2013-08-24T02:45:00"/>
        <d v="2013-08-24T03:00:00"/>
        <d v="2013-08-24T03:15:00"/>
        <d v="2013-08-24T03:30:00"/>
        <d v="2013-08-24T03:45:00"/>
        <d v="2013-08-24T04:00:00"/>
        <d v="2013-08-24T04:15:00"/>
        <d v="2013-08-24T04:30:00"/>
        <d v="2013-08-24T04:45:00"/>
        <d v="2013-08-24T05:00:00"/>
        <d v="2013-08-24T05:15:00"/>
        <d v="2013-08-24T05:30:00"/>
        <d v="2013-08-24T05:45:00"/>
        <d v="2013-08-24T06:00:00"/>
        <d v="2013-08-24T06:15:00"/>
        <d v="2013-08-24T06:30:00"/>
        <d v="2013-08-24T06:45:00"/>
        <d v="2013-08-24T07:00:00"/>
        <d v="2013-08-24T07:15:00"/>
        <d v="2013-08-24T07:30:00"/>
        <d v="2013-08-24T07:45:00"/>
        <d v="2013-08-24T08:00:00"/>
        <d v="2013-08-24T08:15:00"/>
        <d v="2013-08-24T08:30:00"/>
        <d v="2013-08-24T08:45:00"/>
        <d v="2013-08-24T09:00:00"/>
        <d v="2013-08-24T09:15:00"/>
        <d v="2013-08-24T09:30:00"/>
        <d v="2013-08-24T09:45:00"/>
        <d v="2013-08-24T10:00:00"/>
        <d v="2013-08-24T10:15:00"/>
        <d v="2013-08-24T10:30:00"/>
        <d v="2013-08-24T10:45:00"/>
        <d v="2013-08-24T11:00:00"/>
        <d v="2013-08-24T11:15:00"/>
        <d v="2013-08-24T11:30:00"/>
        <d v="2013-08-24T11:45:00"/>
        <d v="2013-08-24T12:00:00"/>
        <d v="2013-08-24T12:15:00"/>
        <d v="2013-08-24T12:30:00"/>
        <d v="2013-08-24T12:45:00"/>
        <d v="2013-08-24T13:00:00"/>
        <d v="2013-08-24T13:15:00"/>
        <d v="2013-08-24T13:30:00"/>
        <d v="2013-08-24T13:45:00"/>
        <d v="2013-08-24T14:00:00"/>
        <d v="2013-08-24T14:15:00"/>
        <d v="2013-08-24T14:30:00"/>
        <d v="2013-08-24T14:45:00"/>
        <d v="2013-08-24T15:00:00"/>
        <d v="2013-08-24T15:15:00"/>
        <d v="2013-08-24T15:30:00"/>
        <d v="2013-08-24T15:45:00"/>
        <d v="2013-08-24T16:00:00"/>
        <d v="2013-08-24T16:15:00"/>
        <d v="2013-08-24T16:30:00"/>
        <d v="2013-08-24T16:45:00"/>
        <d v="2013-08-24T17:00:00"/>
        <d v="2013-08-24T17:15:00"/>
        <d v="2013-08-24T17:30:00"/>
        <d v="2013-08-24T17:45:00"/>
        <d v="2013-08-24T18:00:00"/>
        <d v="2013-08-24T18:15:00"/>
        <d v="2013-08-24T18:30:00"/>
        <d v="2013-08-24T18:45:00"/>
        <d v="2013-08-24T19:00:00"/>
        <d v="2013-08-24T19:15:00"/>
        <d v="2013-08-24T19:30:00"/>
        <d v="2013-08-24T19:45:00"/>
        <d v="2013-08-24T20:00:00"/>
        <d v="2013-08-24T20:15:00"/>
        <d v="2013-08-24T20:30:00"/>
        <d v="2013-08-24T20:45:00"/>
        <d v="2013-08-24T21:00:00"/>
        <d v="2013-08-24T21:15:00"/>
        <d v="2013-08-24T21:30:00"/>
        <d v="2013-08-24T21:45:00"/>
        <d v="2013-08-24T22:00:00"/>
        <d v="2013-08-24T22:15:00"/>
        <d v="2013-08-24T22:30:00"/>
        <d v="2013-08-24T22:45:00"/>
        <d v="2013-08-24T23:00:00"/>
        <d v="2013-08-24T23:15:00"/>
        <d v="2013-08-24T23:30:00"/>
        <d v="2013-08-24T23:45:00"/>
        <d v="2013-08-25T00:00:00"/>
        <d v="2013-08-25T00:15:00"/>
        <d v="2013-08-25T00:30:00"/>
        <d v="2013-08-25T00:45:00"/>
        <d v="2013-08-25T01:00:00"/>
        <d v="2013-08-25T01:15:00"/>
        <d v="2013-08-25T01:30:00"/>
        <d v="2013-08-25T01:45:00"/>
        <d v="2013-08-25T02:00:00"/>
        <d v="2013-08-25T02:15:00"/>
        <d v="2013-08-25T02:30:00"/>
        <d v="2013-08-25T02:45:00"/>
        <d v="2013-08-25T03:00:00"/>
        <d v="2013-08-25T03:15:00"/>
        <d v="2013-08-25T03:30:00"/>
        <d v="2013-08-25T03:45:00"/>
        <d v="2013-08-25T04:00:00"/>
        <d v="2013-08-25T04:15:00"/>
        <d v="2013-08-25T04:30:00"/>
        <d v="2013-08-25T04:45:00"/>
        <d v="2013-08-25T05:00:00"/>
        <d v="2013-08-25T05:15:00"/>
        <d v="2013-08-25T05:30:00"/>
        <d v="2013-08-25T05:45:00"/>
        <d v="2013-08-25T06:00:00"/>
        <d v="2013-08-25T06:15:00"/>
        <d v="2013-08-25T06:30:00"/>
        <d v="2013-08-25T06:45:00"/>
        <d v="2013-08-25T07:00:00"/>
        <d v="2013-08-25T07:15:00"/>
        <d v="2013-08-25T07:30:00"/>
        <d v="2013-08-25T07:45:00"/>
        <d v="2013-08-25T08:00:00"/>
        <d v="2013-08-25T08:15:00"/>
        <d v="2013-08-25T08:30:00"/>
        <d v="2013-08-25T08:45:00"/>
        <d v="2013-08-25T09:00:00"/>
        <d v="2013-08-25T09:15:00"/>
        <d v="2013-08-25T09:30:00"/>
        <d v="2013-08-25T09:45:00"/>
        <d v="2013-08-25T10:00:00"/>
        <d v="2013-08-25T10:15:00"/>
        <d v="2013-08-25T10:30:00"/>
        <d v="2013-08-25T10:45:00"/>
        <d v="2013-08-25T11:00:00"/>
        <d v="2013-08-25T11:15:00"/>
        <d v="2013-08-25T11:30:00"/>
        <d v="2013-08-25T11:45:00"/>
        <d v="2013-08-25T12:00:00"/>
        <d v="2013-08-25T12:15:00"/>
        <d v="2013-08-25T12:30:00"/>
        <d v="2013-08-25T12:45:00"/>
        <d v="2013-08-25T13:00:00"/>
        <d v="2013-08-25T13:15:00"/>
        <d v="2013-08-25T13:30:00"/>
        <d v="2013-08-25T13:45:00"/>
        <d v="2013-08-25T14:00:00"/>
        <d v="2013-08-25T14:15:00"/>
        <d v="2013-08-25T14:30:00"/>
        <d v="2013-08-25T14:45:00"/>
        <d v="2013-08-25T15:00:00"/>
        <d v="2013-08-25T15:15:00"/>
        <d v="2013-08-25T15:30:00"/>
        <d v="2013-08-25T15:45:00"/>
        <d v="2013-08-25T16:00:00"/>
        <d v="2013-08-25T16:15:00"/>
        <d v="2013-08-25T16:30:00"/>
        <d v="2013-08-25T16:45:00"/>
        <d v="2013-08-25T17:00:00"/>
        <d v="2013-08-25T17:15:00"/>
        <d v="2013-08-25T17:30:00"/>
        <d v="2013-08-25T17:45:00"/>
        <d v="2013-08-25T18:00:00"/>
        <d v="2013-08-25T18:15:00"/>
        <d v="2013-08-25T18:30:00"/>
        <d v="2013-08-25T18:45:00"/>
        <d v="2013-08-25T19:00:00"/>
        <d v="2013-08-25T19:15:00"/>
        <d v="2013-08-25T19:30:00"/>
        <d v="2013-08-25T19:45:00"/>
        <d v="2013-08-25T20:00:00"/>
        <d v="2013-08-25T20:15:00"/>
        <d v="2013-08-25T20:30:00"/>
        <d v="2013-08-25T20:45:00"/>
        <d v="2013-08-25T21:00:00"/>
        <d v="2013-08-25T21:15:00"/>
        <d v="2013-08-25T21:30:00"/>
        <d v="2013-08-25T21:45:00"/>
        <d v="2013-08-25T22:00:00"/>
        <d v="2013-08-25T22:15:00"/>
        <d v="2013-08-25T22:30:00"/>
        <d v="2013-08-25T22:45:00"/>
        <d v="2013-08-25T23:00:00"/>
        <d v="2013-08-25T23:15:00"/>
        <d v="2013-08-25T23:30:00"/>
        <d v="2013-08-25T23:45:00"/>
        <d v="2013-08-26T00:00:00"/>
        <d v="2013-08-26T00:15:00"/>
        <d v="2013-08-26T00:30:00"/>
        <d v="2013-08-26T00:45:00"/>
        <d v="2013-08-26T01:00:00"/>
        <d v="2013-08-26T01:15:00"/>
        <d v="2013-08-26T01:30:00"/>
        <d v="2013-08-26T01:45:00"/>
        <d v="2013-08-26T02:00:00"/>
        <d v="2013-08-26T02:15:00"/>
        <d v="2013-08-26T02:30:00"/>
        <d v="2013-08-26T02:45:00"/>
        <d v="2013-08-26T03:00:00"/>
        <d v="2013-08-26T03:15:00"/>
        <d v="2013-08-26T03:30:00"/>
        <d v="2013-08-26T03:45:00"/>
        <d v="2013-08-26T04:00:00"/>
        <d v="2013-08-26T04:15:00"/>
        <d v="2013-08-26T04:30:00"/>
        <d v="2013-08-26T04:45:00"/>
        <d v="2013-08-26T05:00:00"/>
        <d v="2013-08-26T05:15:00"/>
        <d v="2013-08-26T05:30:00"/>
        <d v="2013-08-26T05:45:00"/>
        <d v="2013-08-26T06:00:00"/>
        <d v="2013-08-26T06:15:00"/>
        <d v="2013-08-26T06:30:00"/>
        <d v="2013-08-26T06:45:00"/>
        <d v="2013-08-26T07:00:00"/>
        <d v="2013-08-26T07:15:00"/>
        <d v="2013-08-26T07:30:00"/>
        <d v="2013-08-26T07:45:00"/>
        <d v="2013-08-26T08:00:00"/>
        <d v="2013-08-26T08:15:00"/>
        <d v="2013-08-26T08:30:00"/>
        <d v="2013-08-26T08:45:00"/>
        <d v="2013-08-26T09:00:00"/>
        <d v="2013-08-26T09:15:00"/>
        <d v="2013-08-26T09:30:00"/>
        <d v="2013-08-26T09:45:00"/>
        <d v="2013-08-26T10:00:00"/>
        <d v="2013-08-26T10:15:00"/>
        <d v="2013-08-26T10:30:00"/>
        <d v="2013-08-26T10:45:00"/>
        <d v="2013-08-26T11:00:00"/>
        <d v="2013-08-26T11:15:00"/>
        <d v="2013-08-26T11:30:00"/>
        <d v="2013-08-26T11:45:00"/>
        <d v="2013-08-26T12:00:00"/>
        <d v="2013-08-26T12:15:00"/>
        <d v="2013-08-26T12:30:00"/>
        <d v="2013-08-26T12:45:00"/>
        <d v="2013-08-26T13:00:00"/>
        <d v="2013-08-26T13:15:00"/>
        <d v="2013-08-26T13:30:00"/>
        <d v="2013-08-26T13:45:00"/>
        <d v="2013-08-26T14:00:00"/>
        <d v="2013-08-26T14:15:00"/>
        <d v="2013-08-26T14:30:00"/>
        <d v="2013-08-26T14:45:00"/>
        <d v="2013-08-26T15:00:00"/>
        <d v="2013-08-26T15:15:00"/>
        <d v="2013-08-26T15:30:00"/>
        <d v="2013-08-26T15:45:00"/>
        <d v="2013-08-26T16:00:00"/>
        <d v="2013-08-26T16:15:00"/>
        <d v="2013-08-26T16:30:00"/>
        <d v="2013-08-26T16:45:00"/>
        <d v="2013-08-26T17:00:00"/>
        <d v="2013-08-26T17:15:00"/>
        <d v="2013-08-26T17:30:00"/>
        <d v="2013-08-26T17:45:00"/>
        <d v="2013-08-26T18:00:00"/>
        <d v="2013-08-26T18:15:00"/>
        <d v="2013-08-26T18:30:00"/>
        <d v="2013-08-26T18:45:00"/>
        <d v="2013-08-26T19:00:00"/>
        <d v="2013-08-26T19:15:00"/>
        <d v="2013-08-26T19:30:00"/>
        <d v="2013-08-26T19:45:00"/>
        <d v="2013-08-26T20:00:00"/>
        <d v="2013-08-26T20:15:00"/>
        <d v="2013-08-26T20:30:00"/>
        <d v="2013-08-26T20:45:00"/>
        <d v="2013-08-26T21:00:00"/>
        <d v="2013-08-26T21:15:00"/>
        <d v="2013-08-26T21:30:00"/>
        <d v="2013-08-26T21:45:00"/>
        <d v="2013-08-26T22:00:00"/>
        <d v="2013-08-26T22:15:00"/>
        <d v="2013-08-26T22:30:00"/>
        <d v="2013-08-26T22:45:00"/>
        <d v="2013-08-26T23:00:00"/>
        <d v="2013-08-26T23:15:00"/>
        <d v="2013-08-26T23:30:00"/>
        <d v="2013-08-26T23:45:00"/>
        <d v="2013-08-27T00:00:00"/>
        <d v="2013-08-27T00:15:00"/>
        <d v="2013-08-27T00:30:00"/>
        <d v="2013-08-27T00:45:00"/>
        <d v="2013-08-27T01:00:00"/>
        <d v="2013-08-27T01:15:00"/>
        <d v="2013-08-27T01:30:00"/>
        <d v="2013-08-27T01:45:00"/>
        <d v="2013-08-27T02:00:00"/>
        <d v="2013-08-27T02:15:00"/>
        <d v="2013-08-27T02:30:00"/>
        <d v="2013-08-27T02:45:00"/>
        <d v="2013-08-27T03:00:00"/>
        <d v="2013-08-27T03:15:00"/>
        <d v="2013-08-27T03:30:00"/>
        <d v="2013-08-27T03:45:00"/>
        <d v="2013-08-27T04:00:00"/>
        <d v="2013-08-27T04:15:00"/>
        <d v="2013-08-27T04:30:00"/>
        <d v="2013-08-27T04:45:00"/>
        <d v="2013-08-27T05:00:00"/>
        <d v="2013-08-27T05:15:00"/>
        <d v="2013-08-27T05:30:00"/>
        <d v="2013-08-27T05:45:00"/>
        <d v="2013-08-27T06:00:00"/>
        <d v="2013-08-27T06:15:00"/>
        <d v="2013-08-27T06:30:00"/>
        <d v="2013-08-27T06:45:00"/>
        <d v="2013-08-27T07:00:00"/>
        <d v="2013-08-27T07:15:00"/>
        <d v="2013-08-27T07:30:00"/>
        <d v="2013-08-27T07:45:00"/>
        <d v="2013-08-27T08:00:00"/>
        <d v="2013-08-27T08:15:00"/>
        <d v="2013-08-27T08:30:00"/>
        <d v="2013-08-27T08:45:00"/>
        <d v="2013-08-27T09:00:00"/>
        <d v="2013-08-27T09:15:00"/>
        <d v="2013-08-27T09:30:00"/>
        <d v="2013-08-27T09:45:00"/>
        <d v="2013-08-27T10:00:00"/>
        <d v="2013-08-27T10:15:00"/>
        <d v="2013-08-27T10:30:00"/>
        <d v="2013-08-27T10:45:00"/>
        <d v="2013-08-27T11:00:00"/>
        <d v="2013-08-27T11:15:00"/>
        <d v="2013-08-27T11:30:00"/>
        <d v="2013-08-27T11:45:00"/>
        <d v="2013-08-27T12:00:00"/>
        <d v="2013-08-27T12:15:00"/>
        <d v="2013-08-27T12:30:00"/>
        <d v="2013-08-27T12:45:00"/>
        <d v="2013-08-27T13:00:00"/>
        <d v="2013-08-27T13:15:00"/>
        <d v="2013-08-27T13:30:00"/>
        <d v="2013-08-27T13:45:00"/>
        <d v="2013-08-27T14:00:00"/>
        <d v="2013-08-27T14:15:00"/>
        <d v="2013-08-27T14:30:00"/>
        <d v="2013-08-27T14:45:00"/>
        <d v="2013-08-27T15:00:00"/>
        <d v="2013-08-27T15:15:00"/>
        <d v="2013-08-27T15:30:00"/>
        <d v="2013-08-27T15:45:00"/>
        <d v="2013-08-27T16:00:00"/>
        <d v="2013-08-27T16:15:00"/>
        <d v="2013-08-27T16:30:00"/>
        <d v="2013-08-27T16:45:00"/>
        <d v="2013-08-27T17:00:00"/>
        <d v="2013-08-27T17:15:00"/>
        <d v="2013-08-27T17:30:00"/>
        <d v="2013-08-27T17:45:00"/>
        <d v="2013-08-27T18:00:00"/>
        <d v="2013-08-27T18:15:00"/>
        <d v="2013-08-27T18:30:00"/>
        <d v="2013-08-27T18:45:00"/>
        <d v="2013-08-27T19:00:00"/>
        <d v="2013-08-27T19:15:00"/>
        <d v="2013-08-27T19:30:00"/>
        <d v="2013-08-27T19:45:00"/>
        <d v="2013-08-27T20:00:00"/>
        <d v="2013-08-27T20:15:00"/>
        <d v="2013-08-27T20:30:00"/>
        <d v="2013-08-27T20:45:00"/>
        <d v="2013-08-27T21:00:00"/>
        <d v="2013-08-27T21:15:00"/>
        <d v="2013-08-27T21:30:00"/>
        <d v="2013-08-27T21:45:00"/>
        <d v="2013-08-27T22:00:00"/>
        <d v="2013-08-27T22:15:00"/>
        <d v="2013-08-27T22:30:00"/>
        <d v="2013-08-27T22:45:00"/>
        <d v="2013-08-27T23:00:00"/>
        <d v="2013-08-27T23:15:00"/>
        <d v="2013-08-27T23:30:00"/>
        <d v="2013-08-27T23:45:00"/>
        <d v="2013-08-28T00:00:00"/>
        <d v="2013-08-28T00:15:00"/>
        <d v="2013-08-28T00:30:00"/>
        <d v="2013-08-28T00:45:00"/>
        <d v="2013-08-28T01:00:00"/>
        <d v="2013-08-28T01:15:00"/>
        <d v="2013-08-28T01:30:00"/>
        <d v="2013-08-28T01:45:00"/>
        <d v="2013-08-28T02:00:00"/>
        <d v="2013-08-28T02:15:00"/>
        <d v="2013-08-28T02:30:00"/>
        <d v="2013-08-28T02:45:00"/>
        <d v="2013-08-28T03:00:00"/>
        <d v="2013-08-28T03:15:00"/>
        <d v="2013-08-28T03:30:00"/>
        <d v="2013-08-28T03:45:00"/>
        <d v="2013-08-28T04:00:00"/>
        <d v="2013-08-28T04:15:00"/>
        <d v="2013-08-28T04:30:00"/>
        <d v="2013-08-28T04:45:00"/>
        <d v="2013-08-28T05:00:00"/>
        <d v="2013-08-28T05:15:00"/>
        <d v="2013-08-28T05:30:00"/>
        <d v="2013-08-28T05:45:00"/>
        <d v="2013-08-28T06:00:00"/>
        <d v="2013-08-28T06:15:00"/>
        <d v="2013-08-28T06:30:00"/>
        <d v="2013-08-28T06:45:00"/>
        <d v="2013-08-28T07:00:00"/>
        <d v="2013-08-28T07:15:00"/>
        <d v="2013-08-28T07:30:00"/>
        <d v="2013-08-28T07:45:00"/>
        <d v="2013-08-28T08:00:00"/>
        <d v="2013-08-28T08:15:00"/>
        <d v="2013-08-28T08:30:00"/>
        <d v="2013-08-28T08:45:00"/>
        <d v="2013-08-28T09:00:00"/>
        <d v="2013-08-28T09:15:00"/>
        <d v="2013-08-28T09:30:00"/>
        <d v="2013-08-28T09:45:00"/>
        <d v="2013-08-28T10:00:00"/>
        <d v="2013-08-28T10:15:00"/>
        <d v="2013-08-28T10:30:00"/>
        <d v="2013-08-28T10:45:00"/>
        <d v="2013-08-28T11:00:00"/>
        <d v="2013-08-28T11:15:00"/>
        <d v="2013-08-28T11:30:00"/>
        <d v="2013-08-28T11:45:00"/>
        <d v="2013-08-28T12:00:00"/>
        <d v="2013-08-28T12:15:00"/>
        <d v="2013-08-28T12:30:00"/>
        <d v="2013-08-28T12:45:00"/>
        <d v="2013-08-28T13:00:00"/>
        <d v="2013-08-28T13:15:00"/>
        <d v="2013-08-28T13:30:00"/>
        <d v="2013-08-28T13:45:00"/>
        <d v="2013-08-28T14:00:00"/>
        <d v="2013-08-28T14:15:00"/>
        <d v="2013-08-28T14:30:00"/>
        <d v="2013-08-28T14:45:00"/>
        <d v="2013-08-28T15:00:00"/>
        <d v="2013-08-28T15:15:00"/>
        <d v="2013-08-28T15:30:00"/>
        <d v="2013-08-28T15:45:00"/>
        <d v="2013-08-28T16:00:00"/>
        <d v="2013-08-28T16:15:00"/>
        <d v="2013-08-28T16:30:00"/>
        <d v="2013-08-28T16:45:00"/>
        <d v="2013-08-28T17:00:00"/>
        <d v="2013-08-28T17:15:00"/>
        <d v="2013-08-28T17:30:00"/>
        <d v="2013-08-28T17:45:00"/>
        <d v="2013-08-28T18:00:00"/>
        <d v="2013-08-28T18:15:00"/>
        <d v="2013-08-28T18:30:00"/>
        <d v="2013-08-28T18:45:00"/>
        <d v="2013-08-28T19:00:00"/>
        <d v="2013-08-28T19:15:00"/>
        <d v="2013-08-28T19:30:00"/>
        <d v="2013-08-28T19:45:00"/>
        <d v="2013-08-28T20:00:00"/>
        <d v="2013-08-28T20:15:00"/>
        <d v="2013-08-28T20:30:00"/>
        <d v="2013-08-28T20:45:00"/>
        <d v="2013-08-28T21:00:00"/>
        <d v="2013-08-28T21:15:00"/>
        <d v="2013-08-28T21:30:00"/>
        <d v="2013-08-28T21:45:00"/>
        <d v="2013-08-28T22:00:00"/>
        <d v="2013-08-28T22:15:00"/>
        <d v="2013-08-28T22:30:00"/>
        <d v="2013-08-28T22:45:00"/>
        <d v="2013-08-28T23:00:00"/>
        <d v="2013-08-28T23:15:00"/>
        <d v="2013-08-28T23:30:00"/>
        <d v="2013-08-28T23:45:00"/>
        <d v="2013-08-29T00:00:00"/>
        <d v="2013-08-29T00:15:00"/>
        <d v="2013-08-29T00:30:00"/>
        <d v="2013-08-29T00:45:00"/>
        <d v="2013-08-29T01:00:00"/>
        <d v="2013-08-29T01:15:00"/>
        <d v="2013-08-29T01:30:00"/>
        <d v="2013-08-29T01:45:00"/>
        <d v="2013-08-29T02:00:00"/>
        <d v="2013-08-29T02:15:00"/>
        <d v="2013-08-29T02:30:00"/>
        <d v="2013-08-29T02:45:00"/>
        <d v="2013-08-29T03:00:00"/>
        <d v="2013-08-29T03:15:00"/>
        <d v="2013-08-29T03:30:00"/>
        <d v="2013-08-29T03:45:00"/>
        <d v="2013-08-29T04:00:00"/>
        <d v="2013-08-29T04:15:00"/>
        <d v="2013-08-29T04:30:00"/>
        <d v="2013-08-29T04:45:00"/>
        <d v="2013-08-29T05:00:00"/>
        <d v="2013-08-29T05:15:00"/>
        <d v="2013-08-29T05:30:00"/>
        <d v="2013-08-29T05:45:00"/>
        <d v="2013-08-29T06:00:00"/>
        <d v="2013-08-29T06:15:00"/>
        <d v="2013-08-29T06:30:00"/>
        <d v="2013-08-29T06:45:00"/>
        <d v="2013-08-29T07:00:00"/>
        <d v="2013-08-29T07:15:00"/>
        <d v="2013-08-29T07:30:00"/>
        <d v="2013-08-29T07:45:00"/>
        <d v="2013-08-29T08:00:00"/>
        <d v="2013-08-29T08:15:00"/>
        <d v="2013-08-29T08:30:00"/>
        <d v="2013-08-29T08:45:00"/>
        <d v="2013-08-29T09:00:00"/>
        <d v="2013-08-29T09:15:00"/>
        <d v="2013-08-29T09:30:00"/>
        <d v="2013-08-29T09:45:00"/>
        <d v="2013-08-29T10:00:00"/>
        <d v="2013-08-29T10:15:00"/>
        <d v="2013-08-29T10:30:00"/>
        <d v="2013-08-29T10:45:00"/>
        <d v="2013-08-29T11:00:00"/>
        <d v="2013-08-29T11:15:00"/>
        <d v="2013-08-29T11:30:00"/>
        <d v="2013-08-29T11:45:00"/>
        <d v="2013-08-29T12:00:00"/>
        <d v="2013-08-29T12:15:00"/>
        <d v="2013-08-29T12:30:00"/>
        <d v="2013-08-29T12:45:00"/>
        <d v="2013-08-29T13:00:00"/>
        <d v="2013-08-29T13:15:00"/>
        <d v="2013-08-29T13:30:00"/>
        <d v="2013-08-29T13:45:00"/>
        <d v="2013-08-29T14:00:00"/>
        <d v="2013-08-29T14:15:00"/>
        <d v="2013-08-29T14:30:00"/>
        <d v="2013-08-29T14:45:00"/>
        <d v="2013-08-29T15:00:00"/>
        <d v="2013-08-29T15:15:00"/>
        <d v="2013-08-29T15:30:00"/>
        <d v="2013-08-29T15:45:00"/>
        <d v="2013-08-29T16:00:00"/>
        <d v="2013-08-29T16:15:00"/>
        <d v="2013-08-29T16:30:00"/>
        <d v="2013-08-29T16:45:00"/>
        <d v="2013-08-29T17:00:00"/>
        <d v="2013-08-29T17:15:00"/>
        <d v="2013-08-29T17:30:00"/>
        <d v="2013-08-29T17:45:00"/>
        <d v="2013-08-29T18:00:00"/>
        <d v="2013-08-29T18:15:00"/>
        <d v="2013-08-29T18:30:00"/>
        <d v="2013-08-29T18:45:00"/>
        <d v="2013-08-29T19:00:00"/>
        <d v="2013-08-29T19:15:00"/>
        <d v="2013-08-29T19:30:00"/>
        <d v="2013-08-29T19:45:00"/>
        <d v="2013-08-29T20:00:00"/>
        <d v="2013-08-29T20:15:00"/>
        <d v="2013-08-29T20:30:00"/>
        <d v="2013-08-29T20:45:00"/>
        <d v="2013-08-29T21:00:00"/>
        <d v="2013-08-29T21:15:00"/>
        <d v="2013-08-29T21:30:00"/>
        <d v="2013-08-29T21:45:00"/>
        <d v="2013-08-29T22:00:00"/>
        <d v="2013-08-29T22:15:00"/>
        <d v="2013-08-29T22:30:00"/>
        <d v="2013-08-29T22:45:00"/>
        <d v="2013-08-29T23:00:00"/>
        <d v="2013-08-29T23:15:00"/>
        <d v="2013-08-29T23:30:00"/>
        <d v="2013-08-29T23:45:00"/>
        <d v="2013-08-30T00:00:00"/>
        <d v="2013-08-30T00:15:00"/>
        <d v="2013-08-30T00:30:00"/>
        <d v="2013-08-30T00:45:00"/>
        <d v="2013-08-30T01:00:00"/>
        <d v="2013-08-30T01:15:00"/>
        <d v="2013-08-30T01:30:00"/>
        <d v="2013-08-30T01:45:00"/>
        <d v="2013-08-30T02:00:00"/>
        <d v="2013-08-30T02:15:00"/>
        <d v="2013-08-30T02:30:00"/>
        <d v="2013-08-30T02:45:00"/>
        <d v="2013-08-30T03:00:00"/>
        <d v="2013-08-30T03:15:00"/>
        <d v="2013-08-30T03:30:00"/>
        <d v="2013-08-30T03:45:00"/>
        <d v="2013-08-30T04:00:00"/>
        <d v="2013-08-30T04:15:00"/>
        <d v="2013-08-30T04:30:00"/>
        <d v="2013-08-30T04:45:00"/>
        <d v="2013-08-30T05:00:00"/>
        <d v="2013-08-30T05:15:00"/>
        <d v="2013-08-30T05:30:00"/>
        <d v="2013-08-30T05:45:00"/>
        <d v="2013-08-30T06:00:00"/>
        <d v="2013-08-30T06:15:00"/>
        <d v="2013-08-30T06:30:00"/>
        <d v="2013-08-30T06:45:00"/>
        <d v="2013-08-30T07:00:00"/>
        <d v="2013-08-30T07:15:00"/>
        <d v="2013-08-30T07:30:00"/>
        <d v="2013-08-30T07:45:00"/>
        <d v="2013-08-30T08:00:00"/>
        <d v="2013-08-30T08:15:00"/>
        <d v="2013-08-30T08:30:00"/>
        <d v="2013-08-30T08:45:00"/>
        <d v="2013-08-30T09:00:00"/>
        <d v="2013-08-30T09:15:00"/>
        <d v="2013-08-30T09:30:00"/>
        <d v="2013-08-30T09:45:00"/>
        <d v="2013-08-30T10:00:00"/>
        <d v="2013-08-30T10:15:00"/>
        <d v="2013-08-30T10:30:00"/>
        <d v="2013-08-30T10:45:00"/>
        <d v="2013-08-30T11:00:00"/>
        <d v="2013-08-30T11:15:00"/>
        <d v="2013-08-30T11:30:00"/>
        <d v="2013-08-30T11:45:00"/>
        <d v="2013-08-30T12:00:00"/>
        <d v="2013-08-30T12:15:00"/>
        <d v="2013-08-30T12:30:00"/>
        <d v="2013-08-30T12:45:00"/>
        <d v="2013-08-30T13:00:00"/>
        <d v="2013-08-30T13:15:00"/>
        <d v="2013-08-30T13:30:00"/>
        <d v="2013-08-30T13:45:00"/>
        <d v="2013-08-30T14:00:00"/>
        <d v="2013-08-30T14:15:00"/>
        <d v="2013-08-30T14:30:00"/>
        <d v="2013-08-30T14:45:00"/>
        <d v="2013-08-30T15:00:00"/>
        <d v="2013-08-30T15:15:00"/>
        <d v="2013-08-30T15:30:00"/>
        <d v="2013-08-30T15:45:00"/>
        <d v="2013-08-30T16:00:00"/>
        <d v="2013-08-30T16:15:00"/>
        <d v="2013-08-30T16:30:00"/>
        <d v="2013-08-30T16:45:00"/>
        <d v="2013-08-30T17:00:00"/>
        <d v="2013-08-30T17:15:00"/>
        <d v="2013-08-30T17:30:00"/>
        <d v="2013-08-30T17:45:00"/>
        <d v="2013-08-30T18:00:00"/>
        <d v="2013-08-30T18:15:00"/>
        <d v="2013-08-30T18:30:00"/>
        <d v="2013-08-30T18:45:00"/>
        <d v="2013-08-30T19:00:00"/>
        <d v="2013-08-30T19:15:00"/>
        <d v="2013-08-30T19:30:00"/>
        <d v="2013-08-30T19:45:00"/>
        <d v="2013-08-30T20:00:00"/>
        <d v="2013-08-30T20:15:00"/>
        <d v="2013-08-30T20:30:00"/>
        <d v="2013-08-30T20:45:00"/>
        <d v="2013-08-30T21:00:00"/>
        <d v="2013-08-30T21:15:00"/>
        <d v="2013-08-30T21:30:00"/>
        <d v="2013-08-30T21:45:00"/>
        <d v="2013-08-30T22:00:00"/>
        <d v="2013-08-30T22:15:00"/>
        <d v="2013-08-30T22:30:00"/>
        <d v="2013-08-30T22:45:00"/>
        <d v="2013-08-30T23:00:00"/>
        <d v="2013-08-30T23:15:00"/>
        <d v="2013-08-30T23:30:00"/>
        <d v="2013-08-30T23:45:00"/>
        <d v="2013-08-31T00:00:00"/>
        <d v="2013-08-31T00:15:00"/>
        <d v="2013-08-31T00:30:00"/>
        <d v="2013-08-31T00:45:00"/>
        <d v="2013-08-31T01:00:00"/>
        <d v="2013-08-31T01:15:00"/>
        <d v="2013-08-31T01:30:00"/>
        <d v="2013-08-31T01:45:00"/>
        <d v="2013-08-31T02:00:00"/>
        <d v="2013-08-31T02:15:00"/>
        <d v="2013-08-31T02:30:00"/>
        <d v="2013-08-31T02:45:00"/>
        <d v="2013-08-31T03:00:00"/>
        <d v="2013-08-31T03:15:00"/>
        <d v="2013-08-31T03:30:00"/>
        <d v="2013-08-31T03:45:00"/>
        <d v="2013-08-31T04:00:00"/>
        <d v="2013-08-31T04:15:00"/>
        <d v="2013-08-31T04:30:00"/>
        <d v="2013-08-31T04:45:00"/>
        <d v="2013-08-31T05:00:00"/>
        <d v="2013-08-31T05:15:00"/>
        <d v="2013-08-31T05:30:00"/>
        <d v="2013-08-31T05:45:00"/>
        <d v="2013-08-31T06:00:00"/>
        <d v="2013-08-31T06:15:00"/>
        <d v="2013-08-31T06:30:00"/>
        <d v="2013-08-31T06:45:00"/>
        <d v="2013-08-31T07:00:00"/>
        <d v="2013-08-31T07:15:00"/>
        <d v="2013-08-31T07:30:00"/>
        <d v="2013-08-31T07:45:00"/>
        <d v="2013-08-31T08:00:00"/>
        <d v="2013-08-31T08:15:00"/>
        <d v="2013-08-31T08:30:00"/>
        <d v="2013-08-31T08:45:00"/>
        <d v="2013-08-31T09:00:00"/>
        <d v="2013-08-31T09:15:00"/>
        <d v="2013-08-31T09:30:00"/>
        <d v="2013-08-31T09:45:00"/>
        <d v="2013-08-31T10:00:00"/>
        <d v="2013-08-31T10:15:00"/>
        <d v="2013-08-31T10:30:00"/>
        <d v="2013-08-31T10:45:00"/>
        <d v="2013-08-31T11:00:00"/>
        <d v="2013-08-31T11:15:00"/>
        <d v="2013-08-31T11:30:00"/>
        <d v="2013-08-31T11:45:00"/>
        <d v="2013-08-31T12:00:00"/>
        <d v="2013-08-31T12:15:00"/>
        <d v="2013-08-31T12:30:00"/>
        <d v="2013-08-31T12:45:00"/>
        <d v="2013-08-31T13:00:00"/>
        <d v="2013-08-31T13:15:00"/>
        <d v="2013-08-31T13:30:00"/>
        <d v="2013-08-31T13:45:00"/>
        <d v="2013-08-31T14:00:00"/>
        <d v="2013-08-31T14:15:00"/>
        <d v="2013-08-31T14:30:00"/>
        <d v="2013-08-31T14:45:00"/>
        <d v="2013-08-31T15:00:00"/>
        <d v="2013-08-31T15:15:00"/>
        <d v="2013-08-31T15:30:00"/>
        <d v="2013-08-31T15:45:00"/>
        <d v="2013-08-31T16:00:00"/>
        <d v="2013-08-31T16:15:00"/>
        <d v="2013-08-31T16:30:00"/>
        <d v="2013-08-31T16:45:00"/>
        <d v="2013-08-31T17:00:00"/>
        <d v="2013-08-31T17:15:00"/>
        <d v="2013-08-31T17:30:00"/>
        <d v="2013-08-31T17:45:00"/>
        <d v="2013-08-31T18:00:00"/>
        <d v="2013-08-31T18:15:00"/>
        <d v="2013-08-31T18:30:00"/>
        <d v="2013-08-31T18:45:00"/>
        <d v="2013-08-31T19:00:00"/>
        <d v="2013-08-31T19:15:00"/>
        <d v="2013-08-31T19:30:00"/>
        <d v="2013-08-31T19:45:00"/>
        <d v="2013-08-31T20:00:00"/>
        <d v="2013-08-31T20:15:00"/>
        <d v="2013-08-31T20:30:00"/>
        <d v="2013-08-31T20:45:00"/>
        <d v="2013-08-31T21:00:00"/>
        <d v="2013-08-31T21:15:00"/>
        <d v="2013-08-31T21:30:00"/>
        <d v="2013-08-31T21:45:00"/>
        <d v="2013-08-31T22:00:00"/>
        <d v="2013-08-31T22:15:00"/>
        <d v="2013-08-31T22:30:00"/>
        <d v="2013-08-31T22:45:00"/>
        <d v="2013-08-31T23:00:00"/>
        <d v="2013-08-31T23:15:00"/>
        <d v="2013-08-31T23:30:00"/>
        <d v="2013-08-31T23:45:00"/>
        <m/>
      </sharedItems>
      <fieldGroup base="0">
        <rangePr groupBy="days" startDate="2013-08-01T00:00:00" endDate="2013-09-01T00:00:00"/>
        <groupItems count="368">
          <s v="(vide)"/>
          <s v="01-janv"/>
          <s v="02-janv"/>
          <s v="03-janv"/>
          <s v="04-janv"/>
          <s v="05-janv"/>
          <s v="06-janv"/>
          <s v="07-janv"/>
          <s v="08-janv"/>
          <s v="09-janv"/>
          <s v="10-janv"/>
          <s v="11-janv"/>
          <s v="12-janv"/>
          <s v="13-janv"/>
          <s v="14-janv"/>
          <s v="15-janv"/>
          <s v="16-janv"/>
          <s v="17-janv"/>
          <s v="18-janv"/>
          <s v="19-janv"/>
          <s v="20-janv"/>
          <s v="21-janv"/>
          <s v="22-janv"/>
          <s v="23-janv"/>
          <s v="24-janv"/>
          <s v="25-janv"/>
          <s v="26-janv"/>
          <s v="27-janv"/>
          <s v="28-janv"/>
          <s v="29-janv"/>
          <s v="30-janv"/>
          <s v="31-janv"/>
          <s v="01-févr"/>
          <s v="02-févr"/>
          <s v="03-févr"/>
          <s v="04-févr"/>
          <s v="05-févr"/>
          <s v="06-févr"/>
          <s v="07-févr"/>
          <s v="08-févr"/>
          <s v="09-févr"/>
          <s v="10-févr"/>
          <s v="11-févr"/>
          <s v="12-févr"/>
          <s v="13-févr"/>
          <s v="14-févr"/>
          <s v="15-févr"/>
          <s v="16-févr"/>
          <s v="17-févr"/>
          <s v="18-févr"/>
          <s v="19-févr"/>
          <s v="20-févr"/>
          <s v="21-févr"/>
          <s v="22-févr"/>
          <s v="23-févr"/>
          <s v="24-févr"/>
          <s v="25-févr"/>
          <s v="26-févr"/>
          <s v="27-févr"/>
          <s v="28-févr"/>
          <s v="29-févr"/>
          <s v="01-mars"/>
          <s v="02-mars"/>
          <s v="03-mars"/>
          <s v="04-mars"/>
          <s v="05-mars"/>
          <s v="06-mars"/>
          <s v="07-mars"/>
          <s v="08-mars"/>
          <s v="09-mars"/>
          <s v="10-mars"/>
          <s v="11-mars"/>
          <s v="12-mars"/>
          <s v="13-mars"/>
          <s v="14-mars"/>
          <s v="15-mars"/>
          <s v="16-mars"/>
          <s v="17-mars"/>
          <s v="18-mars"/>
          <s v="19-mars"/>
          <s v="20-mars"/>
          <s v="21-mars"/>
          <s v="22-mars"/>
          <s v="23-mars"/>
          <s v="24-mars"/>
          <s v="25-mars"/>
          <s v="26-mars"/>
          <s v="27-mars"/>
          <s v="28-mars"/>
          <s v="29-mars"/>
          <s v="30-mars"/>
          <s v="31-mars"/>
          <s v="01-avr"/>
          <s v="02-avr"/>
          <s v="03-avr"/>
          <s v="04-avr"/>
          <s v="05-avr"/>
          <s v="06-avr"/>
          <s v="07-avr"/>
          <s v="08-avr"/>
          <s v="09-avr"/>
          <s v="10-avr"/>
          <s v="11-avr"/>
          <s v="12-avr"/>
          <s v="13-avr"/>
          <s v="14-avr"/>
          <s v="15-avr"/>
          <s v="16-avr"/>
          <s v="17-avr"/>
          <s v="18-avr"/>
          <s v="19-avr"/>
          <s v="20-avr"/>
          <s v="21-avr"/>
          <s v="22-avr"/>
          <s v="23-avr"/>
          <s v="24-avr"/>
          <s v="25-avr"/>
          <s v="26-avr"/>
          <s v="27-avr"/>
          <s v="28-avr"/>
          <s v="29-avr"/>
          <s v="30-avr"/>
          <s v="01-mai"/>
          <s v="02-mai"/>
          <s v="03-mai"/>
          <s v="04-mai"/>
          <s v="05-mai"/>
          <s v="06-mai"/>
          <s v="07-mai"/>
          <s v="08-mai"/>
          <s v="09-mai"/>
          <s v="10-mai"/>
          <s v="11-mai"/>
          <s v="12-mai"/>
          <s v="13-mai"/>
          <s v="14-mai"/>
          <s v="15-mai"/>
          <s v="16-mai"/>
          <s v="17-mai"/>
          <s v="18-mai"/>
          <s v="19-mai"/>
          <s v="20-mai"/>
          <s v="21-mai"/>
          <s v="22-mai"/>
          <s v="23-mai"/>
          <s v="24-mai"/>
          <s v="25-mai"/>
          <s v="26-mai"/>
          <s v="27-mai"/>
          <s v="28-mai"/>
          <s v="29-mai"/>
          <s v="30-mai"/>
          <s v="31-mai"/>
          <s v="01-juin"/>
          <s v="02-juin"/>
          <s v="03-juin"/>
          <s v="04-juin"/>
          <s v="05-juin"/>
          <s v="06-juin"/>
          <s v="07-juin"/>
          <s v="08-juin"/>
          <s v="09-juin"/>
          <s v="10-juin"/>
          <s v="11-juin"/>
          <s v="12-juin"/>
          <s v="13-juin"/>
          <s v="14-juin"/>
          <s v="15-juin"/>
          <s v="16-juin"/>
          <s v="17-juin"/>
          <s v="18-juin"/>
          <s v="19-juin"/>
          <s v="20-juin"/>
          <s v="21-juin"/>
          <s v="22-juin"/>
          <s v="23-juin"/>
          <s v="24-juin"/>
          <s v="25-juin"/>
          <s v="26-juin"/>
          <s v="27-juin"/>
          <s v="28-juin"/>
          <s v="29-juin"/>
          <s v="30-juin"/>
          <s v="01-juil"/>
          <s v="02-juil"/>
          <s v="03-juil"/>
          <s v="04-juil"/>
          <s v="05-juil"/>
          <s v="06-juil"/>
          <s v="07-juil"/>
          <s v="08-juil"/>
          <s v="09-juil"/>
          <s v="10-juil"/>
          <s v="11-juil"/>
          <s v="12-juil"/>
          <s v="13-juil"/>
          <s v="14-juil"/>
          <s v="15-juil"/>
          <s v="16-juil"/>
          <s v="17-juil"/>
          <s v="18-juil"/>
          <s v="19-juil"/>
          <s v="20-juil"/>
          <s v="21-juil"/>
          <s v="22-juil"/>
          <s v="23-juil"/>
          <s v="24-juil"/>
          <s v="25-juil"/>
          <s v="26-juil"/>
          <s v="27-juil"/>
          <s v="28-juil"/>
          <s v="29-juil"/>
          <s v="30-juil"/>
          <s v="31-juil"/>
          <s v="01-août"/>
          <s v="02-août"/>
          <s v="03-août"/>
          <s v="04-août"/>
          <s v="05-août"/>
          <s v="06-août"/>
          <s v="07-août"/>
          <s v="08-août"/>
          <s v="09-août"/>
          <s v="10-août"/>
          <s v="11-août"/>
          <s v="12-août"/>
          <s v="13-août"/>
          <s v="14-août"/>
          <s v="15-août"/>
          <s v="16-août"/>
          <s v="17-août"/>
          <s v="18-août"/>
          <s v="19-août"/>
          <s v="20-août"/>
          <s v="21-août"/>
          <s v="22-août"/>
          <s v="23-août"/>
          <s v="24-août"/>
          <s v="25-août"/>
          <s v="26-août"/>
          <s v="27-août"/>
          <s v="28-août"/>
          <s v="29-août"/>
          <s v="30-août"/>
          <s v="31-août"/>
          <s v="01-sept"/>
          <s v="02-sept"/>
          <s v="03-sept"/>
          <s v="04-sept"/>
          <s v="05-sept"/>
          <s v="06-sept"/>
          <s v="07-sept"/>
          <s v="08-sept"/>
          <s v="09-sept"/>
          <s v="10-sept"/>
          <s v="11-sept"/>
          <s v="12-sept"/>
          <s v="13-sept"/>
          <s v="14-sept"/>
          <s v="15-sept"/>
          <s v="16-sept"/>
          <s v="17-sept"/>
          <s v="18-sept"/>
          <s v="19-sept"/>
          <s v="20-sept"/>
          <s v="21-sept"/>
          <s v="22-sept"/>
          <s v="23-sept"/>
          <s v="24-sept"/>
          <s v="25-sept"/>
          <s v="26-sept"/>
          <s v="27-sept"/>
          <s v="28-sept"/>
          <s v="29-sept"/>
          <s v="30-sept"/>
          <s v="01-oct"/>
          <s v="02-oct"/>
          <s v="03-oct"/>
          <s v="04-oct"/>
          <s v="05-oct"/>
          <s v="06-oct"/>
          <s v="07-oct"/>
          <s v="08-oct"/>
          <s v="0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01-nov"/>
          <s v="02-nov"/>
          <s v="03-nov"/>
          <s v="04-nov"/>
          <s v="05-nov"/>
          <s v="06-nov"/>
          <s v="07-nov"/>
          <s v="08-nov"/>
          <s v="0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01-déc"/>
          <s v="02-déc"/>
          <s v="03-déc"/>
          <s v="04-déc"/>
          <s v="05-déc"/>
          <s v="06-déc"/>
          <s v="07-déc"/>
          <s v="08-déc"/>
          <s v="09-déc"/>
          <s v="10-déc"/>
          <s v="11-déc"/>
          <s v="12-déc"/>
          <s v="13-déc"/>
          <s v="14-déc"/>
          <s v="15-déc"/>
          <s v="16-déc"/>
          <s v="17-déc"/>
          <s v="18-déc"/>
          <s v="19-déc"/>
          <s v="20-déc"/>
          <s v="21-déc"/>
          <s v="22-déc"/>
          <s v="23-déc"/>
          <s v="24-déc"/>
          <s v="25-déc"/>
          <s v="26-déc"/>
          <s v="27-déc"/>
          <s v="28-déc"/>
          <s v="29-déc"/>
          <s v="30-déc"/>
          <s v="31-déc"/>
          <s v="&gt;01-09-13"/>
        </groupItems>
      </fieldGroup>
    </cacheField>
    <cacheField name="Sonde1" numFmtId="0">
      <sharedItems containsString="0" containsBlank="1" containsNumber="1" minValue="18.000141973624608" maxValue="20.68"/>
    </cacheField>
    <cacheField name="Sonde2" numFmtId="0">
      <sharedItems containsString="0" containsBlank="1" containsNumber="1" minValue="50.014861805549117" maxValue="57.999987161528402"/>
    </cacheField>
    <cacheField name="Sonde3" numFmtId="0">
      <sharedItems containsString="0" containsBlank="1" containsNumber="1" minValue="18.001661606675682" maxValue="20.999665771685962"/>
    </cacheField>
    <cacheField name="Sonde4" numFmtId="0">
      <sharedItems containsString="0" containsBlank="1" containsNumber="1" minValue="50.001462116842951" maxValue="60.999572269990757"/>
    </cacheField>
    <cacheField name="Sonde5" numFmtId="0">
      <sharedItems containsString="0" containsBlank="1" containsNumber="1" minValue="19.000536190681281" maxValue="20.999090675983339"/>
    </cacheField>
    <cacheField name="Sonde6" numFmtId="0">
      <sharedItems containsString="0" containsBlank="1" containsNumber="1" minValue="50.001485614661036" maxValue="60.99780781830359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70">
  <r>
    <x v="0"/>
    <n v="18.595028348919676"/>
    <n v="53.198589923450385"/>
    <n v="19.71949261812432"/>
    <n v="56.695572197499764"/>
    <n v="19.707916746631284"/>
    <n v="54.915317567098818"/>
  </r>
  <r>
    <x v="1"/>
    <n v="19.584012249939171"/>
    <n v="56.505869070545046"/>
    <n v="20.44813651925335"/>
    <n v="53.581391314001408"/>
    <n v="19.854659775131868"/>
    <n v="60.452307765598455"/>
  </r>
  <r>
    <x v="2"/>
    <n v="18.083721459008924"/>
    <n v="50.280704351356221"/>
    <n v="19.492491594552014"/>
    <n v="55.048360064454918"/>
    <n v="19.346727452136548"/>
    <n v="57.032274324172093"/>
  </r>
  <r>
    <x v="3"/>
    <n v="18.13195710407663"/>
    <n v="55.999652700846099"/>
    <n v="19.611426265438375"/>
    <n v="50.081498512089127"/>
    <n v="19.242972448953424"/>
    <n v="54.838962509594509"/>
  </r>
  <r>
    <x v="4"/>
    <n v="19.278033428796089"/>
    <n v="53.016095186725757"/>
    <n v="18.683909010647003"/>
    <n v="54.626248723792685"/>
    <n v="19.735743422476709"/>
    <n v="52.808708408358832"/>
  </r>
  <r>
    <x v="5"/>
    <n v="19.352255059799745"/>
    <n v="56.446038884010747"/>
    <n v="18.706981858773727"/>
    <n v="57.134283347672977"/>
    <n v="19.180944250781074"/>
    <n v="57.720718734973111"/>
  </r>
  <r>
    <x v="6"/>
    <n v="19.617874498810327"/>
    <n v="55.830649946267997"/>
    <n v="19.745073573730892"/>
    <n v="52.283555791795621"/>
    <n v="19.774027524088115"/>
    <n v="50.30259139186154"/>
  </r>
  <r>
    <x v="7"/>
    <n v="19.941204424788609"/>
    <n v="54.765693132278109"/>
    <n v="19.10111885108601"/>
    <n v="54.415956159336304"/>
    <n v="19.302584030013215"/>
    <n v="60.93997345335179"/>
  </r>
  <r>
    <x v="8"/>
    <n v="18.000141973624608"/>
    <n v="54.033313645418943"/>
    <n v="20.623209177395271"/>
    <n v="50.778558531238858"/>
    <n v="19.820556802891282"/>
    <n v="51.830622029350998"/>
  </r>
  <r>
    <x v="9"/>
    <n v="18.339676430169746"/>
    <n v="50.698434951767666"/>
    <n v="20.364357090185958"/>
    <n v="53.11768327156144"/>
    <n v="19.352673491316153"/>
    <n v="52.689168693043683"/>
  </r>
  <r>
    <x v="10"/>
    <n v="19.72628831386281"/>
    <n v="56.104672118740289"/>
    <n v="18.905644557021244"/>
    <n v="58.681392830526718"/>
    <n v="19.013061322348896"/>
    <n v="51.741877560683186"/>
  </r>
  <r>
    <x v="11"/>
    <n v="18.707469759206763"/>
    <n v="52.391034822936177"/>
    <n v="19.20313422677885"/>
    <n v="50.279874293368827"/>
    <n v="19.313243487074789"/>
    <n v="59.924525691333734"/>
  </r>
  <r>
    <x v="12"/>
    <n v="19.144545058621102"/>
    <n v="52.196567540092829"/>
    <n v="19.197941044646328"/>
    <n v="59.659669580181578"/>
    <n v="19.38733121803368"/>
    <n v="53.837517970895952"/>
  </r>
  <r>
    <x v="13"/>
    <n v="18.709087481312036"/>
    <n v="53.773823382538637"/>
    <n v="18.070978386078018"/>
    <n v="54.062899015795587"/>
    <n v="19.37072014772798"/>
    <n v="56.890649431016627"/>
  </r>
  <r>
    <x v="14"/>
    <n v="19.335070724636854"/>
    <n v="52.600641492212667"/>
    <n v="18.857667192139253"/>
    <n v="55.260537242229709"/>
    <n v="19.338824747453067"/>
    <n v="53.390081122864949"/>
  </r>
  <r>
    <x v="15"/>
    <n v="18.271016731388187"/>
    <n v="51.529202197669129"/>
    <n v="18.708773033161009"/>
    <n v="57.002893556951598"/>
    <n v="19.092524140986576"/>
    <n v="51.377148252685245"/>
  </r>
  <r>
    <x v="16"/>
    <n v="19.227649713010493"/>
    <n v="54.832758640744345"/>
    <n v="20.796922399694736"/>
    <n v="51.9073122848068"/>
    <n v="19.707195334560659"/>
    <n v="59.000479767366734"/>
  </r>
  <r>
    <x v="17"/>
    <n v="19.994702625178675"/>
    <n v="54.446748462404621"/>
    <n v="18.479072803996129"/>
    <n v="53.374955316338905"/>
    <n v="19.798057012482396"/>
    <n v="52.611948669586312"/>
  </r>
  <r>
    <x v="18"/>
    <n v="18.019377131931197"/>
    <n v="53.127021643230968"/>
    <n v="18.089582456606294"/>
    <n v="51.933254986055879"/>
    <n v="19.900335943935083"/>
    <n v="58.971189384886102"/>
  </r>
  <r>
    <x v="19"/>
    <n v="18.583337677981966"/>
    <n v="57.233918054055259"/>
    <n v="18.575150271610482"/>
    <n v="54.214905737640322"/>
    <n v="19.551197509184874"/>
    <n v="57.703555999567897"/>
  </r>
  <r>
    <x v="20"/>
    <n v="18.631278376999088"/>
    <n v="57.806591705454991"/>
    <n v="19.591235632975973"/>
    <n v="56.726181540624829"/>
    <n v="19.255284630423191"/>
    <n v="50.10208585793572"/>
  </r>
  <r>
    <x v="21"/>
    <n v="19.860958697615803"/>
    <n v="51.854789237228275"/>
    <n v="19.475261065243966"/>
    <n v="57.793149088718117"/>
    <n v="19.508935607641106"/>
    <n v="57.479456872257096"/>
  </r>
  <r>
    <x v="22"/>
    <n v="19.253417665422518"/>
    <n v="52.775407063762515"/>
    <n v="18.728417402292585"/>
    <n v="53.898372446426137"/>
    <n v="19.414353320809404"/>
    <n v="53.803932728923535"/>
  </r>
  <r>
    <x v="23"/>
    <n v="18.664297457778577"/>
    <n v="57.086012867557969"/>
    <n v="20.221124318109887"/>
    <n v="50.74478688029847"/>
    <n v="19.461092601069222"/>
    <n v="59.185702921102568"/>
  </r>
  <r>
    <x v="24"/>
    <n v="18.182538613276613"/>
    <n v="55.15179630322119"/>
    <n v="20.518529753179536"/>
    <n v="51.013458503468605"/>
    <n v="19.87885373347374"/>
    <n v="58.567925698672859"/>
  </r>
  <r>
    <x v="25"/>
    <n v="18.041041648086669"/>
    <n v="51.252708022883048"/>
    <n v="19.385021306824303"/>
    <n v="50.257566379557282"/>
    <n v="19.810040369388297"/>
    <n v="50.553199659980685"/>
  </r>
  <r>
    <x v="26"/>
    <n v="18.010211763997397"/>
    <n v="56.470278330204799"/>
    <n v="18.467205365863087"/>
    <n v="59.27306026551026"/>
    <n v="19.650034376969927"/>
    <n v="52.551816213866687"/>
  </r>
  <r>
    <x v="27"/>
    <n v="19.523574490074601"/>
    <n v="51.765237675624512"/>
    <n v="18.621782724095297"/>
    <n v="51.52167735033084"/>
    <n v="19.476261428853633"/>
    <n v="51.254127101104224"/>
  </r>
  <r>
    <x v="28"/>
    <n v="19.722208189434582"/>
    <n v="51.007146498994452"/>
    <n v="20.184183608353607"/>
    <n v="55.220008131951346"/>
    <n v="19.048878249753322"/>
    <n v="52.702722010175577"/>
  </r>
  <r>
    <x v="29"/>
    <n v="19.455187763541378"/>
    <n v="51.458736298407793"/>
    <n v="19.764534852073613"/>
    <n v="59.222535903299168"/>
    <n v="19.966528682840664"/>
    <n v="52.352785373759403"/>
  </r>
  <r>
    <x v="30"/>
    <n v="18.931781116737834"/>
    <n v="55.754518911856259"/>
    <n v="20.976158408842981"/>
    <n v="56.685825907182476"/>
    <n v="19.110739259573286"/>
    <n v="56.166161265316354"/>
  </r>
  <r>
    <x v="31"/>
    <n v="19.427303629577093"/>
    <n v="51.538458916580851"/>
    <n v="18.33703474700123"/>
    <n v="59.86853252747246"/>
    <n v="19.162047324983391"/>
    <n v="60.122652701902851"/>
  </r>
  <r>
    <x v="32"/>
    <n v="19.338300884752829"/>
    <n v="54.961136202911923"/>
    <n v="18.7024994176703"/>
    <n v="60.046536822242842"/>
    <n v="19.157323420524989"/>
    <n v="50.651082942490092"/>
  </r>
  <r>
    <x v="33"/>
    <n v="18.826603198197272"/>
    <n v="57.341517829141921"/>
    <n v="18.651003984124756"/>
    <n v="59.080171210650938"/>
    <n v="19.622505758008426"/>
    <n v="56.818121062252011"/>
  </r>
  <r>
    <x v="34"/>
    <n v="19.335007216504451"/>
    <n v="50.7597260664473"/>
    <n v="19.136555061240433"/>
    <n v="60.03455566898176"/>
    <n v="19.183623783643025"/>
    <n v="55.869692458723073"/>
  </r>
  <r>
    <x v="35"/>
    <n v="18.6884761042393"/>
    <n v="51.878857258575906"/>
    <n v="18.272364975146964"/>
    <n v="53.531121671579598"/>
    <n v="19.653767087995572"/>
    <n v="59.114124868646158"/>
  </r>
  <r>
    <x v="36"/>
    <n v="18.618116980087283"/>
    <n v="57.984463149361979"/>
    <n v="19.856682773821184"/>
    <n v="52.142104158464214"/>
    <n v="19.215998584717191"/>
    <n v="52.054429183414008"/>
  </r>
  <r>
    <x v="37"/>
    <n v="18.15252223305264"/>
    <n v="55.489854024119317"/>
    <n v="20.604562009389561"/>
    <n v="57.025398922865485"/>
    <n v="19.633551602724193"/>
    <n v="55.531076760059456"/>
  </r>
  <r>
    <x v="38"/>
    <n v="19.810743645612458"/>
    <n v="53.970933820927513"/>
    <n v="18.231959954961322"/>
    <n v="51.346690313813738"/>
    <n v="19.548657717124879"/>
    <n v="55.90226780331659"/>
  </r>
  <r>
    <x v="39"/>
    <n v="18.402482745855835"/>
    <n v="55.985799715194936"/>
    <n v="20.397626324176173"/>
    <n v="56.340953344351981"/>
    <n v="19.015472618890904"/>
    <n v="54.629652065751323"/>
  </r>
  <r>
    <x v="40"/>
    <n v="19.273094188853449"/>
    <n v="57.792564164783862"/>
    <n v="19.528564902116567"/>
    <n v="58.327417638153406"/>
    <n v="19.287762188155739"/>
    <n v="55.190076590383384"/>
  </r>
  <r>
    <x v="41"/>
    <n v="18.341292774254796"/>
    <n v="51.577636251725124"/>
    <n v="19.384475107852502"/>
    <n v="53.170651505380107"/>
    <n v="19.733775209615942"/>
    <n v="60.537426718531272"/>
  </r>
  <r>
    <x v="42"/>
    <n v="18.256872088773587"/>
    <n v="54.11120714054244"/>
    <n v="19.387547455273385"/>
    <n v="53.536573444378398"/>
    <n v="19.042006879291659"/>
    <n v="57.847726540687816"/>
  </r>
  <r>
    <x v="43"/>
    <n v="19.809533256504526"/>
    <n v="54.702614634731631"/>
    <n v="19.531667914793932"/>
    <n v="50.476173332281419"/>
    <n v="19.319953314509913"/>
    <n v="60.982907860057502"/>
  </r>
  <r>
    <x v="44"/>
    <n v="18.756836270767931"/>
    <n v="50.281359608347472"/>
    <n v="18.595695434087663"/>
    <n v="55.66733249949484"/>
    <n v="19.551303323986119"/>
    <n v="58.335063606147187"/>
  </r>
  <r>
    <x v="45"/>
    <n v="19.160666584624423"/>
    <n v="55.752760223866836"/>
    <n v="20.88688573400912"/>
    <n v="57.75458101228562"/>
    <n v="19.392019842743938"/>
    <n v="59.396454047341429"/>
  </r>
  <r>
    <x v="46"/>
    <n v="18.411222438508531"/>
    <n v="50.07251194691451"/>
    <n v="19.054090341066352"/>
    <n v="51.741871706546483"/>
    <n v="19.759571389706661"/>
    <n v="50.352368940559941"/>
  </r>
  <r>
    <x v="47"/>
    <n v="18.039239626024983"/>
    <n v="50.661536466102397"/>
    <n v="20.403174482319901"/>
    <n v="57.743469663970799"/>
    <n v="19.500245018251395"/>
    <n v="53.893219971658304"/>
  </r>
  <r>
    <x v="48"/>
    <n v="18.40283070324065"/>
    <n v="53.129575511943997"/>
    <n v="19.268995081114795"/>
    <n v="51.894788340918033"/>
    <n v="19.05505455678669"/>
    <n v="53.3212933895026"/>
  </r>
  <r>
    <x v="49"/>
    <n v="18.537125749623751"/>
    <n v="50.601815062794522"/>
    <n v="20.781168609206397"/>
    <n v="54.307287985012344"/>
    <n v="19.450645813572653"/>
    <n v="56.709668887808043"/>
  </r>
  <r>
    <x v="50"/>
    <n v="19.406752169473592"/>
    <n v="57.857467384595147"/>
    <n v="19.82016386983808"/>
    <n v="55.469667695236609"/>
    <n v="19.81906667611101"/>
    <n v="53.383379707317587"/>
  </r>
  <r>
    <x v="51"/>
    <n v="18.697159148188394"/>
    <n v="52.75350407198389"/>
    <n v="19.458263750877908"/>
    <n v="50.864007882211894"/>
    <n v="19.825094752253811"/>
    <n v="53.939743485477713"/>
  </r>
  <r>
    <x v="52"/>
    <n v="18.751548837062426"/>
    <n v="57.998533324477656"/>
    <n v="20.019927454408162"/>
    <n v="60.375510030893643"/>
    <n v="19.57477640132878"/>
    <n v="52.554520912503953"/>
  </r>
  <r>
    <x v="53"/>
    <n v="18.54704250908534"/>
    <n v="57.553541440922309"/>
    <n v="20.736087347613097"/>
    <n v="60.235419086569422"/>
    <n v="19.189127415418387"/>
    <n v="60.919982397492419"/>
  </r>
  <r>
    <x v="54"/>
    <n v="19.632091147845674"/>
    <n v="51.183881497962695"/>
    <n v="18.728452114143021"/>
    <n v="50.065942688190951"/>
    <n v="19.614809804654289"/>
    <n v="59.768931175379308"/>
  </r>
  <r>
    <x v="55"/>
    <n v="18.001864590617789"/>
    <n v="51.132894569227183"/>
    <n v="20.420280051176363"/>
    <n v="57.044448220403616"/>
    <n v="19.694497080713834"/>
    <n v="60.011306963008863"/>
  </r>
  <r>
    <x v="56"/>
    <n v="18.167566761882245"/>
    <n v="54.491539319661648"/>
    <n v="20.41035074810269"/>
    <n v="56.29918778283534"/>
    <n v="19.407504445904053"/>
    <n v="53.452382486142675"/>
  </r>
  <r>
    <x v="57"/>
    <n v="19.235899492607199"/>
    <n v="57.515494245335681"/>
    <n v="20.090420563129111"/>
    <n v="56.567364584987672"/>
    <n v="19.221934542665391"/>
    <n v="56.77539116932784"/>
  </r>
  <r>
    <x v="58"/>
    <n v="19.421893933366636"/>
    <n v="50.278900830168716"/>
    <n v="19.174077825867897"/>
    <n v="57.331386137523978"/>
    <n v="19.754514715699283"/>
    <n v="58.180135443868259"/>
  </r>
  <r>
    <x v="59"/>
    <n v="19.553820176943479"/>
    <n v="57.263551103886833"/>
    <n v="19.252477572802746"/>
    <n v="51.715073653547741"/>
    <n v="19.893877476744656"/>
    <n v="50.478699175366827"/>
  </r>
  <r>
    <x v="60"/>
    <n v="19.220727786719941"/>
    <n v="51.657466926371754"/>
    <n v="20.230844276258026"/>
    <n v="56.80605924103066"/>
    <n v="19.572920729241208"/>
    <n v="59.206230338282666"/>
  </r>
  <r>
    <x v="61"/>
    <n v="18.383558306502071"/>
    <n v="54.62233586019682"/>
    <n v="18.214579963138686"/>
    <n v="56.452852518153129"/>
    <n v="19.467530090408683"/>
    <n v="58.352686205249377"/>
  </r>
  <r>
    <x v="62"/>
    <n v="19.597280495341398"/>
    <n v="54.796267552622275"/>
    <n v="20.606378507678613"/>
    <n v="60.918840226756977"/>
    <n v="19.779061929359933"/>
    <n v="52.115951008578413"/>
  </r>
  <r>
    <x v="63"/>
    <n v="18.087635535159649"/>
    <n v="50.278763129296557"/>
    <n v="20.437917458928265"/>
    <n v="55.331509291681378"/>
    <n v="19.670487106786304"/>
    <n v="54.59785109933005"/>
  </r>
  <r>
    <x v="64"/>
    <n v="18.336688115799397"/>
    <n v="52.980231642548155"/>
    <n v="18.293038205182629"/>
    <n v="57.992962295569178"/>
    <n v="19.315264957907026"/>
    <n v="58.001399488459057"/>
  </r>
  <r>
    <x v="65"/>
    <n v="18.033550946442325"/>
    <n v="53.702196269202759"/>
    <n v="19.406916338155614"/>
    <n v="51.143056959062399"/>
    <n v="19.456769536351857"/>
    <n v="57.782706459869388"/>
  </r>
  <r>
    <x v="66"/>
    <n v="19.442560574601604"/>
    <n v="50.835912579406461"/>
    <n v="19.647807614663147"/>
    <n v="57.507297004686542"/>
    <n v="19.673600004950167"/>
    <n v="59.227115490393032"/>
  </r>
  <r>
    <x v="67"/>
    <n v="18.341242822622775"/>
    <n v="57.31482685427472"/>
    <n v="20.375321415047008"/>
    <n v="55.341864033736783"/>
    <n v="19.269990557899586"/>
    <n v="58.409356134478351"/>
  </r>
  <r>
    <x v="68"/>
    <n v="18.992836399578817"/>
    <n v="51.351164410083165"/>
    <n v="18.980667839659489"/>
    <n v="59.025856515597006"/>
    <n v="19.870437332259772"/>
    <n v="53.655740376520477"/>
  </r>
  <r>
    <x v="69"/>
    <n v="18.168021019793137"/>
    <n v="55.875615322906491"/>
    <n v="20.74401467634156"/>
    <n v="52.368975425931438"/>
    <n v="19.796060379095305"/>
    <n v="55.218169197567917"/>
  </r>
  <r>
    <x v="70"/>
    <n v="19.321965804793887"/>
    <n v="52.818809566802095"/>
    <n v="19.610475487487477"/>
    <n v="51.368017753298624"/>
    <n v="19.769497029716863"/>
    <n v="53.037656507521177"/>
  </r>
  <r>
    <x v="71"/>
    <n v="18.994541010758446"/>
    <n v="50.121250677923477"/>
    <n v="19.741993797408565"/>
    <n v="52.144312152426544"/>
    <n v="19.771731249148711"/>
    <n v="54.970500150864609"/>
  </r>
  <r>
    <x v="72"/>
    <n v="18.493757563453421"/>
    <n v="50.774937395201512"/>
    <n v="18.877878394957101"/>
    <n v="51.753763002496875"/>
    <n v="19.150630314666426"/>
    <n v="58.888805438434588"/>
  </r>
  <r>
    <x v="73"/>
    <n v="19.599110452957095"/>
    <n v="53.350353912174974"/>
    <n v="19.376034661842525"/>
    <n v="56.607117510445903"/>
    <n v="19.714909419902639"/>
    <n v="51.79408852191726"/>
  </r>
  <r>
    <x v="74"/>
    <n v="18.435003903701006"/>
    <n v="53.978788612541983"/>
    <n v="19.629248988126069"/>
    <n v="55.715736849587458"/>
    <n v="19.392697951583173"/>
    <n v="53.267820494075188"/>
  </r>
  <r>
    <x v="75"/>
    <n v="19.230977795331881"/>
    <n v="56.365575113785304"/>
    <n v="19.521360020373571"/>
    <n v="56.506913672468521"/>
    <n v="19.97747891869977"/>
    <n v="52.016516610267566"/>
  </r>
  <r>
    <x v="76"/>
    <n v="18.1427706557661"/>
    <n v="55.680970758335633"/>
    <n v="19.490440344244696"/>
    <n v="53.919949944830975"/>
    <n v="19.131550026152212"/>
    <n v="56.901537803199972"/>
  </r>
  <r>
    <x v="77"/>
    <n v="18.620895461993484"/>
    <n v="55.184060552782547"/>
    <n v="18.572183614751602"/>
    <n v="52.931697508253883"/>
    <n v="19.208151699945542"/>
    <n v="53.651293572089017"/>
  </r>
  <r>
    <x v="78"/>
    <n v="18.194148012849244"/>
    <n v="50.717525600389841"/>
    <n v="19.968193069270523"/>
    <n v="53.39679720889346"/>
    <n v="19.230895130630383"/>
    <n v="51.304548920836083"/>
  </r>
  <r>
    <x v="79"/>
    <n v="18.789724990660556"/>
    <n v="50.158971671196291"/>
    <n v="20.749860013067604"/>
    <n v="60.358148700384113"/>
    <n v="19.852719314662984"/>
    <n v="56.182155789650118"/>
  </r>
  <r>
    <x v="80"/>
    <n v="18.806014142099325"/>
    <n v="57.395095394056277"/>
    <n v="19.304995899251683"/>
    <n v="54.45791608241263"/>
    <n v="19.99684664739743"/>
    <n v="56.145407649575979"/>
  </r>
  <r>
    <x v="81"/>
    <n v="19.687215770036008"/>
    <n v="50.128512928192592"/>
    <n v="20.16328149301231"/>
    <n v="54.252840564928555"/>
    <n v="19.140970484965813"/>
    <n v="55.291663604491475"/>
  </r>
  <r>
    <x v="82"/>
    <n v="19.580191053320526"/>
    <n v="54.550225422639933"/>
    <n v="20.857671322689324"/>
    <n v="52.873790351827672"/>
    <n v="19.645075220371069"/>
    <n v="60.503229407286739"/>
  </r>
  <r>
    <x v="83"/>
    <n v="18.421941725230052"/>
    <n v="57.083017944894088"/>
    <n v="18.527094415208378"/>
    <n v="60.258375872277888"/>
    <n v="19.46307873603012"/>
    <n v="55.282999007341992"/>
  </r>
  <r>
    <x v="84"/>
    <n v="18.688656256659272"/>
    <n v="53.610695461840116"/>
    <n v="18.320779477284756"/>
    <n v="59.395831663845179"/>
    <n v="19.922595139311667"/>
    <n v="50.572935930379799"/>
  </r>
  <r>
    <x v="85"/>
    <n v="19.581060967626868"/>
    <n v="53.865057578419595"/>
    <n v="19.682150233588121"/>
    <n v="50.3379338399156"/>
    <n v="19.133078623355829"/>
    <n v="53.79222964936524"/>
  </r>
  <r>
    <x v="86"/>
    <n v="18.018919876048251"/>
    <n v="51.059395875371536"/>
    <n v="20.699021250662025"/>
    <n v="55.078869925762163"/>
    <n v="19.822133089691814"/>
    <n v="59.81349094176047"/>
  </r>
  <r>
    <x v="87"/>
    <n v="18.834872708486127"/>
    <n v="54.284186262057752"/>
    <n v="18.117791392822422"/>
    <n v="57.757268877044126"/>
    <n v="19.898269044137944"/>
    <n v="57.596433843316781"/>
  </r>
  <r>
    <x v="88"/>
    <n v="19.409563406799691"/>
    <n v="52.04703271572027"/>
    <n v="20.937582255891673"/>
    <n v="53.74682006374821"/>
    <n v="19.983647855831386"/>
    <n v="56.26667368006008"/>
  </r>
  <r>
    <x v="89"/>
    <n v="18.328177443491057"/>
    <n v="50.31951512688039"/>
    <n v="20.54677533769587"/>
    <n v="60.191054756095276"/>
    <n v="19.23625483612599"/>
    <n v="59.590931498322462"/>
  </r>
  <r>
    <x v="90"/>
    <n v="19.621314137975361"/>
    <n v="50.139248043054394"/>
    <n v="20.014864812425373"/>
    <n v="56.624162557856565"/>
    <n v="19.114973494741918"/>
    <n v="60.118237523111738"/>
  </r>
  <r>
    <x v="91"/>
    <n v="19.252200033556775"/>
    <n v="51.627655325001868"/>
    <n v="19.588326544589727"/>
    <n v="54.693355293642355"/>
    <n v="19.26318662740271"/>
    <n v="53.7756313983826"/>
  </r>
  <r>
    <x v="92"/>
    <n v="19.471038993890872"/>
    <n v="55.678062815716331"/>
    <n v="20.739883176437267"/>
    <n v="55.507087847033539"/>
    <n v="19.239253276179323"/>
    <n v="51.189143742084184"/>
  </r>
  <r>
    <x v="93"/>
    <n v="18.228699810834609"/>
    <n v="55.90229620737739"/>
    <n v="19.788861980901363"/>
    <n v="59.419614535055111"/>
    <n v="19.893506342678229"/>
    <n v="58.255014537445923"/>
  </r>
  <r>
    <x v="94"/>
    <n v="18.609110189553427"/>
    <n v="53.648410410400679"/>
    <n v="19.517425567791236"/>
    <n v="56.449488312927727"/>
    <n v="19.527538072870524"/>
    <n v="52.381999798758905"/>
  </r>
  <r>
    <x v="95"/>
    <n v="18.675891038475605"/>
    <n v="55.193326196368837"/>
    <n v="19.190601201387167"/>
    <n v="53.731452379984958"/>
    <n v="19.725089611764059"/>
    <n v="56.866389156447624"/>
  </r>
  <r>
    <x v="96"/>
    <n v="19.63227503037259"/>
    <n v="52.765687525276142"/>
    <n v="20.305083009663399"/>
    <n v="51.036295737477985"/>
    <n v="19.592511056893734"/>
    <n v="57.819278004002605"/>
  </r>
  <r>
    <x v="97"/>
    <n v="19.365732721270717"/>
    <n v="56.200238065445063"/>
    <n v="20.232296661959481"/>
    <n v="54.564088871575358"/>
    <n v="19.071700390272184"/>
    <n v="60.677025371667114"/>
  </r>
  <r>
    <x v="98"/>
    <n v="19.03616820922041"/>
    <n v="52.185651521788742"/>
    <n v="20.987964310684838"/>
    <n v="56.425827389347475"/>
    <n v="19.405234209149992"/>
    <n v="50.21162842436847"/>
  </r>
  <r>
    <x v="99"/>
    <n v="18.608549720572803"/>
    <n v="55.736915363323867"/>
    <n v="18.632334232259169"/>
    <n v="54.78822040611395"/>
    <n v="19.818475241624704"/>
    <n v="53.811459054416275"/>
  </r>
  <r>
    <x v="100"/>
    <n v="18.619390558996656"/>
    <n v="53.444852353353539"/>
    <n v="19.226317732394698"/>
    <n v="59.443875382620064"/>
    <n v="19.347493679555917"/>
    <n v="60.679625702894008"/>
  </r>
  <r>
    <x v="101"/>
    <n v="18.066314083047942"/>
    <n v="50.63264863771947"/>
    <n v="20.37959869382205"/>
    <n v="56.421214063116111"/>
    <n v="19.779579599989052"/>
    <n v="56.744728912732022"/>
  </r>
  <r>
    <x v="102"/>
    <n v="19.432558346188777"/>
    <n v="52.720925092296334"/>
    <n v="20.699262882181316"/>
    <n v="59.851070736425129"/>
    <n v="19.379268402598804"/>
    <n v="53.849830611970582"/>
  </r>
  <r>
    <x v="103"/>
    <n v="18.530212276177313"/>
    <n v="54.750256889284984"/>
    <n v="20.084450861357695"/>
    <n v="58.746607413398664"/>
    <n v="19.709796472777509"/>
    <n v="56.221929393710212"/>
  </r>
  <r>
    <x v="104"/>
    <n v="19.358592684672477"/>
    <n v="50.506016529850982"/>
    <n v="20.61830162365721"/>
    <n v="58.885013861001767"/>
    <n v="19.135231705254146"/>
    <n v="58.875015036208836"/>
  </r>
  <r>
    <x v="105"/>
    <n v="19.409353101961578"/>
    <n v="52.201816898038409"/>
    <n v="18.425868142083342"/>
    <n v="53.913003721111316"/>
    <n v="19.160785949946639"/>
    <n v="51.00379752302954"/>
  </r>
  <r>
    <x v="106"/>
    <n v="18.627616628587084"/>
    <n v="55.173387796060545"/>
    <n v="19.024770356078044"/>
    <n v="54.31448657925165"/>
    <n v="19.476845110188197"/>
    <n v="51.227917509288915"/>
  </r>
  <r>
    <x v="107"/>
    <n v="18.354467674539276"/>
    <n v="55.95098157094391"/>
    <n v="18.574043502171715"/>
    <n v="57.99233157784321"/>
    <n v="19.505662741008202"/>
    <n v="58.904865223414248"/>
  </r>
  <r>
    <x v="108"/>
    <n v="18.912575277518616"/>
    <n v="56.107339748191251"/>
    <n v="20.939941392057396"/>
    <n v="59.120414351744436"/>
    <n v="19.296322761202397"/>
    <n v="51.156448897003365"/>
  </r>
  <r>
    <x v="109"/>
    <n v="19.866018328239541"/>
    <n v="53.67359022169947"/>
    <n v="18.458923535740443"/>
    <n v="53.244416748392688"/>
    <n v="19.037360732933809"/>
    <n v="56.084070887616072"/>
  </r>
  <r>
    <x v="110"/>
    <n v="19.636371094470316"/>
    <n v="54.033901520565223"/>
    <n v="20.207175562502687"/>
    <n v="55.730603502536667"/>
    <n v="19.667987820772513"/>
    <n v="55.908625072539856"/>
  </r>
  <r>
    <x v="111"/>
    <n v="19.619376187049063"/>
    <n v="55.828550459900356"/>
    <n v="19.735606331892846"/>
    <n v="59.176983572485796"/>
    <n v="19.654196940068196"/>
    <n v="58.340255744101192"/>
  </r>
  <r>
    <x v="112"/>
    <n v="18.295010514825268"/>
    <n v="51.275471339192855"/>
    <n v="18.775460753567486"/>
    <n v="56.488483623570858"/>
    <n v="19.744936773170874"/>
    <n v="54.166111628675452"/>
  </r>
  <r>
    <x v="113"/>
    <n v="18.271902368041872"/>
    <n v="55.167151639017"/>
    <n v="19.347346728513632"/>
    <n v="59.095286411215909"/>
    <n v="19.779153634181224"/>
    <n v="54.693510267237514"/>
  </r>
  <r>
    <x v="114"/>
    <n v="18.888269251013973"/>
    <n v="54.090552402418432"/>
    <n v="19.476408090759332"/>
    <n v="54.063518881743818"/>
    <n v="19.964209041515346"/>
    <n v="52.751323298642518"/>
  </r>
  <r>
    <x v="115"/>
    <n v="18.218457917294334"/>
    <n v="55.804684707193651"/>
    <n v="20.340664051146234"/>
    <n v="59.526997575198102"/>
    <n v="19.799521578113083"/>
    <n v="55.270008630665444"/>
  </r>
  <r>
    <x v="116"/>
    <n v="19.462851329459866"/>
    <n v="52.071945013644388"/>
    <n v="18.11876620287482"/>
    <n v="51.336666295398032"/>
    <n v="19.204206287196708"/>
    <n v="58.1441328895677"/>
  </r>
  <r>
    <x v="117"/>
    <n v="19.130624592917378"/>
    <n v="53.609632104493237"/>
    <n v="18.514048044239281"/>
    <n v="53.901518881921255"/>
    <n v="19.575289301766126"/>
    <n v="58.668441192170953"/>
  </r>
  <r>
    <x v="118"/>
    <n v="18.410870606622165"/>
    <n v="56.178627056749136"/>
    <n v="18.646594452297943"/>
    <n v="52.567511651384748"/>
    <n v="19.397426685854995"/>
    <n v="56.438421168458625"/>
  </r>
  <r>
    <x v="119"/>
    <n v="19.874613212262453"/>
    <n v="57.738831255685028"/>
    <n v="18.559262333868443"/>
    <n v="58.580054364280208"/>
    <n v="19.108032382085284"/>
    <n v="54.377527528025176"/>
  </r>
  <r>
    <x v="120"/>
    <n v="18.210746145015264"/>
    <n v="57.845341665609119"/>
    <n v="19.914765800704881"/>
    <n v="56.227803253225005"/>
    <n v="19.450718966262912"/>
    <n v="50.032953775292995"/>
  </r>
  <r>
    <x v="121"/>
    <n v="18.238705913524946"/>
    <n v="50.533817462584082"/>
    <n v="19.806758077943336"/>
    <n v="50.66486130021503"/>
    <n v="19.284542492609237"/>
    <n v="57.898100735554138"/>
  </r>
  <r>
    <x v="122"/>
    <n v="18.467665263960772"/>
    <n v="56.235100109854187"/>
    <n v="18.349327895859179"/>
    <n v="54.009372640628797"/>
    <n v="19.239632079881694"/>
    <n v="52.589311749966626"/>
  </r>
  <r>
    <x v="123"/>
    <n v="19.915126759028823"/>
    <n v="55.862914613492528"/>
    <n v="20.712311080470972"/>
    <n v="57.440772254943511"/>
    <n v="19.782549649349559"/>
    <n v="60.906262656604063"/>
  </r>
  <r>
    <x v="124"/>
    <n v="19.408419492405244"/>
    <n v="50.662729067511606"/>
    <n v="18.859351520220322"/>
    <n v="53.869589799430528"/>
    <n v="19.995613520974164"/>
    <n v="53.957885820834683"/>
  </r>
  <r>
    <x v="125"/>
    <n v="19.634770778186862"/>
    <n v="54.372582764314828"/>
    <n v="20.488560148498479"/>
    <n v="53.990734783558295"/>
    <n v="19.029130848388512"/>
    <n v="59.000191927958099"/>
  </r>
  <r>
    <x v="126"/>
    <n v="18.856554000891183"/>
    <n v="55.303860239391511"/>
    <n v="18.049166834839049"/>
    <n v="58.14631795811696"/>
    <n v="19.412950642398162"/>
    <n v="51.658956440281493"/>
  </r>
  <r>
    <x v="127"/>
    <n v="18.444597401520891"/>
    <n v="54.300580794701077"/>
    <n v="20.497615687408736"/>
    <n v="57.833733382261492"/>
    <n v="19.991352347120106"/>
    <n v="53.629648030587589"/>
  </r>
  <r>
    <x v="128"/>
    <n v="18.650066667136304"/>
    <n v="53.121904613405206"/>
    <n v="20.80670938415938"/>
    <n v="57.212224002431043"/>
    <n v="19.748579170560728"/>
    <n v="51.904353506388297"/>
  </r>
  <r>
    <x v="129"/>
    <n v="19.189311589108353"/>
    <n v="54.081219203794845"/>
    <n v="19.0538441006799"/>
    <n v="55.854289052699009"/>
    <n v="19.192187268819687"/>
    <n v="51.090591098582742"/>
  </r>
  <r>
    <x v="130"/>
    <n v="19.124152828126835"/>
    <n v="56.117113401330734"/>
    <n v="19.40504996547665"/>
    <n v="59.007274102813327"/>
    <n v="19.25622724887188"/>
    <n v="50.390387147334934"/>
  </r>
  <r>
    <x v="131"/>
    <n v="18.572952092404112"/>
    <n v="52.382727861279264"/>
    <n v="18.581731571328813"/>
    <n v="58.334018032521691"/>
    <n v="19.702525677589176"/>
    <n v="60.13490012685638"/>
  </r>
  <r>
    <x v="132"/>
    <n v="18.951212052790982"/>
    <n v="56.764134471275966"/>
    <n v="19.010996387847381"/>
    <n v="57.774613432039899"/>
    <n v="19.583642908461872"/>
    <n v="55.13524605187731"/>
  </r>
  <r>
    <x v="133"/>
    <n v="18.670481334429301"/>
    <n v="50.170902892904898"/>
    <n v="20.554100742100147"/>
    <n v="58.891416664530261"/>
    <n v="19.948150342827862"/>
    <n v="57.134421165772046"/>
  </r>
  <r>
    <x v="134"/>
    <n v="18.947611643654596"/>
    <n v="57.249452993311905"/>
    <n v="20.643520886767167"/>
    <n v="50.451799677442509"/>
    <n v="19.418356956537725"/>
    <n v="52.317923688990525"/>
  </r>
  <r>
    <x v="135"/>
    <n v="19.413500018231066"/>
    <n v="53.122820520206929"/>
    <n v="18.57292575771022"/>
    <n v="51.191252434044657"/>
    <n v="19.111367115308155"/>
    <n v="56.320634374204019"/>
  </r>
  <r>
    <x v="136"/>
    <n v="19.90638224774932"/>
    <n v="52.754260532319854"/>
    <n v="20.675387290564743"/>
    <n v="51.864952920454868"/>
    <n v="19.527087208499218"/>
    <n v="51.888566716150201"/>
  </r>
  <r>
    <x v="137"/>
    <n v="19.55349326175789"/>
    <n v="55.983699902488745"/>
    <n v="19.210306759948516"/>
    <n v="50.678834715312497"/>
    <n v="19.722249621115232"/>
    <n v="56.200932851453963"/>
  </r>
  <r>
    <x v="138"/>
    <n v="19.191943393110932"/>
    <n v="53.700519882165921"/>
    <n v="20.521244031967189"/>
    <n v="55.609781206452865"/>
    <n v="19.323708919523522"/>
    <n v="52.965973099905497"/>
  </r>
  <r>
    <x v="139"/>
    <n v="19.101581645124678"/>
    <n v="50.714786390981629"/>
    <n v="18.530240899459312"/>
    <n v="57.116875862208929"/>
    <n v="19.772012479743676"/>
    <n v="53.639907857102237"/>
  </r>
  <r>
    <x v="140"/>
    <n v="19.951514669356346"/>
    <n v="51.707849953650239"/>
    <n v="18.742981302290101"/>
    <n v="53.700435920224947"/>
    <n v="19.111084002347212"/>
    <n v="57.123479339527904"/>
  </r>
  <r>
    <x v="141"/>
    <n v="19.341231615999309"/>
    <n v="55.330509121746346"/>
    <n v="19.541721585300593"/>
    <n v="53.269844688661465"/>
    <n v="19.203450252936285"/>
    <n v="59.653483783457233"/>
  </r>
  <r>
    <x v="142"/>
    <n v="18.811374456280404"/>
    <n v="51.918132239919977"/>
    <n v="18.80839280018866"/>
    <n v="54.317377785124421"/>
    <n v="19.488389248188287"/>
    <n v="59.207861563389208"/>
  </r>
  <r>
    <x v="143"/>
    <n v="19.374596390817228"/>
    <n v="57.381149624187529"/>
    <n v="20.498402128097155"/>
    <n v="51.159212478241791"/>
    <n v="19.400952675467302"/>
    <n v="53.104610287786066"/>
  </r>
  <r>
    <x v="144"/>
    <n v="18.890664454056711"/>
    <n v="50.510852306271893"/>
    <n v="19.598643479240206"/>
    <n v="57.568165033744719"/>
    <n v="19.260439195944098"/>
    <n v="59.100665374647434"/>
  </r>
  <r>
    <x v="145"/>
    <n v="18.048579248999079"/>
    <n v="55.746938925742676"/>
    <n v="20.239729394134521"/>
    <n v="60.164016506878831"/>
    <n v="19.488416545580435"/>
    <n v="52.194420054965008"/>
  </r>
  <r>
    <x v="146"/>
    <n v="19.43657874678626"/>
    <n v="50.751494784167363"/>
    <n v="20.92339872074518"/>
    <n v="59.573177346542188"/>
    <n v="19.088528803220424"/>
    <n v="57.454230544342842"/>
  </r>
  <r>
    <x v="147"/>
    <n v="19.699831021207242"/>
    <n v="57.51376601976974"/>
    <n v="18.250979268250934"/>
    <n v="58.48862705699301"/>
    <n v="19.70781852421732"/>
    <n v="56.539991792956656"/>
  </r>
  <r>
    <x v="148"/>
    <n v="19.374086739443321"/>
    <n v="52.957568084988395"/>
    <n v="19.113683015922302"/>
    <n v="58.761196536934754"/>
    <n v="19.925983715210332"/>
    <n v="56.677234381448592"/>
  </r>
  <r>
    <x v="149"/>
    <n v="19.486802563414322"/>
    <n v="56.481775534831463"/>
    <n v="18.587646001223529"/>
    <n v="58.269128244058756"/>
    <n v="19.716932021270281"/>
    <n v="54.714999135324931"/>
  </r>
  <r>
    <x v="150"/>
    <n v="19.870771718931426"/>
    <n v="52.185120042373534"/>
    <n v="18.993115255781426"/>
    <n v="54.424139201072329"/>
    <n v="19.510103951031574"/>
    <n v="54.849519440533371"/>
  </r>
  <r>
    <x v="151"/>
    <n v="18.051831481034959"/>
    <n v="51.226262893465041"/>
    <n v="20.477982379755375"/>
    <n v="50.323413650224992"/>
    <n v="19.167330145175143"/>
    <n v="54.229994327136403"/>
  </r>
  <r>
    <x v="152"/>
    <n v="18.789155500975554"/>
    <n v="51.946957318626957"/>
    <n v="20.725263365420471"/>
    <n v="58.624527807868567"/>
    <n v="19.454878992389702"/>
    <n v="53.254134171854247"/>
  </r>
  <r>
    <x v="153"/>
    <n v="19.999529465349838"/>
    <n v="52.767573257010952"/>
    <n v="20.289321844422979"/>
    <n v="57.565540786601431"/>
    <n v="19.329905737269698"/>
    <n v="56.906351944965216"/>
  </r>
  <r>
    <x v="154"/>
    <n v="18.449512141702762"/>
    <n v="57.929897465047347"/>
    <n v="20.686963633276999"/>
    <n v="54.219109549733638"/>
    <n v="19.240014274728889"/>
    <n v="53.804344938004874"/>
  </r>
  <r>
    <x v="155"/>
    <n v="18.856056272144709"/>
    <n v="55.663582617510585"/>
    <n v="18.710873369214131"/>
    <n v="55.41544340219415"/>
    <n v="19.606662794159007"/>
    <n v="59.78982983054879"/>
  </r>
  <r>
    <x v="156"/>
    <n v="19.150337721534999"/>
    <n v="50.774334967359536"/>
    <n v="19.289928314188234"/>
    <n v="52.132875541132016"/>
    <n v="19.122747182031883"/>
    <n v="59.747200082925772"/>
  </r>
  <r>
    <x v="157"/>
    <n v="19.240580504187072"/>
    <n v="57.040695309611081"/>
    <n v="19.906878994855173"/>
    <n v="55.716323976329384"/>
    <n v="19.987352117912142"/>
    <n v="51.612032911269786"/>
  </r>
  <r>
    <x v="158"/>
    <n v="19.915777228026705"/>
    <n v="55.671231960653365"/>
    <n v="18.092772148626921"/>
    <n v="58.122160908536316"/>
    <n v="19.458428287011579"/>
    <n v="60.174828319681851"/>
  </r>
  <r>
    <x v="159"/>
    <n v="19.426256625092016"/>
    <n v="52.947336907985012"/>
    <n v="19.958919999363836"/>
    <n v="52.095927033963747"/>
    <n v="19.235390350824847"/>
    <n v="58.232885646970971"/>
  </r>
  <r>
    <x v="160"/>
    <n v="18.929811075248544"/>
    <n v="52.374030955158801"/>
    <n v="20.46744261661253"/>
    <n v="51.774417956942813"/>
    <n v="19.199685646887893"/>
    <n v="50.398289498015565"/>
  </r>
  <r>
    <x v="161"/>
    <n v="19.603894082128267"/>
    <n v="51.225142630598661"/>
    <n v="19.968355422553756"/>
    <n v="50.890117972770319"/>
    <n v="19.984858929612315"/>
    <n v="50.721873253168276"/>
  </r>
  <r>
    <x v="162"/>
    <n v="18.620738765882468"/>
    <n v="56.031289328899028"/>
    <n v="19.701645784073197"/>
    <n v="53.794798720990279"/>
    <n v="19.275093350728742"/>
    <n v="59.231951773281565"/>
  </r>
  <r>
    <x v="163"/>
    <n v="19.871397797197687"/>
    <n v="52.719233550754041"/>
    <n v="18.673093350395444"/>
    <n v="60.976649902288706"/>
    <n v="19.027622137212379"/>
    <n v="58.033882266320845"/>
  </r>
  <r>
    <x v="164"/>
    <n v="18.532691788572468"/>
    <n v="51.509638246393571"/>
    <n v="19.042769867130325"/>
    <n v="59.40933019347343"/>
    <n v="19.589962300359637"/>
    <n v="52.69949387305364"/>
  </r>
  <r>
    <x v="165"/>
    <n v="19.244516831379862"/>
    <n v="52.021972641560595"/>
    <n v="19.804537887278212"/>
    <n v="58.420285569368332"/>
    <n v="19.59107344551779"/>
    <n v="58.393873160645043"/>
  </r>
  <r>
    <x v="166"/>
    <n v="18.533953971587142"/>
    <n v="56.978447163247104"/>
    <n v="18.535646818015174"/>
    <n v="52.208537740069467"/>
    <n v="19.263219822841432"/>
    <n v="56.064660875818689"/>
  </r>
  <r>
    <x v="167"/>
    <n v="18.715245644930725"/>
    <n v="50.386214434364042"/>
    <n v="19.558689115038035"/>
    <n v="55.837568688371839"/>
    <n v="19.153726737686576"/>
    <n v="51.166134786664394"/>
  </r>
  <r>
    <x v="168"/>
    <n v="19.312368453946572"/>
    <n v="52.592966991727074"/>
    <n v="19.32878520898856"/>
    <n v="50.813638323130668"/>
    <n v="19.421105832301841"/>
    <n v="51.388659592428979"/>
  </r>
  <r>
    <x v="169"/>
    <n v="19.104965042190678"/>
    <n v="56.240616815239257"/>
    <n v="20.853488953566124"/>
    <n v="56.805137783944765"/>
    <n v="19.389285120236657"/>
    <n v="57.283427613831044"/>
  </r>
  <r>
    <x v="170"/>
    <n v="19.499664639273281"/>
    <n v="52.68942934898552"/>
    <n v="19.771138185540693"/>
    <n v="55.979559159741726"/>
    <n v="19.896044476649969"/>
    <n v="55.510042152031744"/>
  </r>
  <r>
    <x v="171"/>
    <n v="18.639231766302427"/>
    <n v="53.435341600396143"/>
    <n v="18.688591286279703"/>
    <n v="55.628966056440248"/>
    <n v="19.85249766199966"/>
    <n v="53.629290040517049"/>
  </r>
  <r>
    <x v="172"/>
    <n v="18.640582499722662"/>
    <n v="56.7964302911668"/>
    <n v="20.71628154124593"/>
    <n v="50.572377246277625"/>
    <n v="19.601663443282174"/>
    <n v="60.257912513313784"/>
  </r>
  <r>
    <x v="173"/>
    <n v="18.162827113207193"/>
    <n v="53.326032688859428"/>
    <n v="20.098534684836103"/>
    <n v="56.582640246467761"/>
    <n v="19.883580514213037"/>
    <n v="50.415005204122025"/>
  </r>
  <r>
    <x v="174"/>
    <n v="18.607890704919118"/>
    <n v="53.136853712083372"/>
    <n v="20.837614848124293"/>
    <n v="56.806247713393446"/>
    <n v="19.98306385377472"/>
    <n v="60.689659638226978"/>
  </r>
  <r>
    <x v="175"/>
    <n v="18.224443799697607"/>
    <n v="52.337644646671002"/>
    <n v="20.132003112960607"/>
    <n v="54.179751989010065"/>
    <n v="19.148700670286384"/>
    <n v="56.536869968634001"/>
  </r>
  <r>
    <x v="176"/>
    <n v="19.897596028237324"/>
    <n v="53.736498227549788"/>
    <n v="18.946224660286422"/>
    <n v="55.249465095790747"/>
    <n v="19.99200283102379"/>
    <n v="53.117329230692683"/>
  </r>
  <r>
    <x v="177"/>
    <n v="18.94096553147957"/>
    <n v="55.428710926701278"/>
    <n v="18.101973681388706"/>
    <n v="56.324127849270063"/>
    <n v="19.36756284154329"/>
    <n v="50.969015199866149"/>
  </r>
  <r>
    <x v="178"/>
    <n v="19.549807995096291"/>
    <n v="53.915952471222262"/>
    <n v="20.179420477083529"/>
    <n v="57.414539277766139"/>
    <n v="19.941730201471966"/>
    <n v="50.943073004082592"/>
  </r>
  <r>
    <x v="179"/>
    <n v="18.23168092626911"/>
    <n v="53.313068471247981"/>
    <n v="18.003789466198061"/>
    <n v="60.735237768394455"/>
    <n v="19.727724642467763"/>
    <n v="51.318798874099251"/>
  </r>
  <r>
    <x v="180"/>
    <n v="18.963925849019024"/>
    <n v="54.351699057287831"/>
    <n v="20.122490300859216"/>
    <n v="53.442254619944357"/>
    <n v="19.330594818045746"/>
    <n v="52.549959605075628"/>
  </r>
  <r>
    <x v="181"/>
    <n v="19.920533929851228"/>
    <n v="56.489488101202703"/>
    <n v="19.444394047682387"/>
    <n v="52.708279205785985"/>
    <n v="19.759999346145626"/>
    <n v="56.646205191305043"/>
  </r>
  <r>
    <x v="182"/>
    <n v="18.778384054599059"/>
    <n v="53.379893422122507"/>
    <n v="19.138796584566322"/>
    <n v="53.922641459966194"/>
    <n v="19.727330809239398"/>
    <n v="59.313705798634714"/>
  </r>
  <r>
    <x v="183"/>
    <n v="19.252887432333203"/>
    <n v="55.276609151050856"/>
    <n v="20.214756881776449"/>
    <n v="54.914083145451812"/>
    <n v="19.621885121767882"/>
    <n v="57.887351640671589"/>
  </r>
  <r>
    <x v="184"/>
    <n v="18.92079246078314"/>
    <n v="53.130672176718598"/>
    <n v="20.513281776180886"/>
    <n v="59.968552484743711"/>
    <n v="19.109201173723321"/>
    <n v="57.639043114208611"/>
  </r>
  <r>
    <x v="185"/>
    <n v="19.062954264502043"/>
    <n v="50.749835596415281"/>
    <n v="19.149827064810381"/>
    <n v="55.503529020781897"/>
    <n v="19.621263354220961"/>
    <n v="52.328609535477376"/>
  </r>
  <r>
    <x v="186"/>
    <n v="18.898029373926487"/>
    <n v="55.436399112689884"/>
    <n v="19.240437805351942"/>
    <n v="58.168203578254051"/>
    <n v="19.515449583400503"/>
    <n v="54.824362866296347"/>
  </r>
  <r>
    <x v="187"/>
    <n v="18.453972798055819"/>
    <n v="54.085093181491494"/>
    <n v="20.014120979692503"/>
    <n v="57.379693613534549"/>
    <n v="19.141820901981202"/>
    <n v="54.144516034120358"/>
  </r>
  <r>
    <x v="188"/>
    <n v="19.271443935021843"/>
    <n v="51.031250598264201"/>
    <n v="19.70481371832236"/>
    <n v="59.604980616300629"/>
    <n v="19.43308353593585"/>
    <n v="55.829316042263578"/>
  </r>
  <r>
    <x v="189"/>
    <n v="18.082305310126632"/>
    <n v="57.463716974076554"/>
    <n v="18.914677229194911"/>
    <n v="50.13551569441281"/>
    <n v="19.073447054619333"/>
    <n v="56.510627848814053"/>
  </r>
  <r>
    <x v="190"/>
    <n v="19.805437546747275"/>
    <n v="53.001809733527466"/>
    <n v="19.14349267446833"/>
    <n v="57.1071897451437"/>
    <n v="19.463922627521033"/>
    <n v="56.38174712344712"/>
  </r>
  <r>
    <x v="191"/>
    <n v="19.484918026560031"/>
    <n v="52.466519740800699"/>
    <n v="20.615775890253559"/>
    <n v="59.592628884318209"/>
    <n v="19.973410463924719"/>
    <n v="51.089117880162668"/>
  </r>
  <r>
    <x v="192"/>
    <n v="18.567325190744778"/>
    <n v="53.630162935622707"/>
    <n v="18.828306001660657"/>
    <n v="55.161365116531513"/>
    <n v="19.826918391149974"/>
    <n v="54.546761613899648"/>
  </r>
  <r>
    <x v="193"/>
    <n v="18.020574543500729"/>
    <n v="56.199679705171675"/>
    <n v="18.408220709402389"/>
    <n v="59.130189761749904"/>
    <n v="19.041984837350807"/>
    <n v="51.685589287244348"/>
  </r>
  <r>
    <x v="194"/>
    <n v="19.469447068768435"/>
    <n v="52.781866716418875"/>
    <n v="18.251749060900718"/>
    <n v="55.019102690089547"/>
    <n v="19.500116519552698"/>
    <n v="56.26426404446179"/>
  </r>
  <r>
    <x v="195"/>
    <n v="18.95194814915456"/>
    <n v="57.494252781510681"/>
    <n v="19.566210086260117"/>
    <n v="52.488909228850289"/>
    <n v="19.611575694872091"/>
    <n v="57.941270468092249"/>
  </r>
  <r>
    <x v="196"/>
    <n v="19.24282987014762"/>
    <n v="57.657608632506793"/>
    <n v="19.697427564635092"/>
    <n v="59.624811958970874"/>
    <n v="19.287731581052299"/>
    <n v="56.01007415268095"/>
  </r>
  <r>
    <x v="197"/>
    <n v="18.676270390493713"/>
    <n v="54.749859182712335"/>
    <n v="20.526567156582718"/>
    <n v="59.535294604379565"/>
    <n v="19.22540214364092"/>
    <n v="50.921148819102036"/>
  </r>
  <r>
    <x v="198"/>
    <n v="19.077749748087729"/>
    <n v="57.896668503166971"/>
    <n v="18.408580147447015"/>
    <n v="55.37458075567136"/>
    <n v="19.470273512140789"/>
    <n v="60.067162443712483"/>
  </r>
  <r>
    <x v="199"/>
    <n v="19.449779996241922"/>
    <n v="52.222764577814452"/>
    <n v="19.645741510339903"/>
    <n v="56.383497953321886"/>
    <n v="19.316434089252372"/>
    <n v="51.3921267043225"/>
  </r>
  <r>
    <x v="200"/>
    <n v="18.716464104583419"/>
    <n v="57.332606091398937"/>
    <n v="20.375918545589371"/>
    <n v="60.301572077818143"/>
    <n v="19.419375618357588"/>
    <n v="55.062656887599594"/>
  </r>
  <r>
    <x v="201"/>
    <n v="18.643698805673587"/>
    <n v="50.637374914462711"/>
    <n v="19.564176162694807"/>
    <n v="59.976486933634746"/>
    <n v="19.470044770100021"/>
    <n v="58.166255057885174"/>
  </r>
  <r>
    <x v="202"/>
    <n v="18.676844484772158"/>
    <n v="55.54237197057369"/>
    <n v="20.140645771674986"/>
    <n v="58.99519121792865"/>
    <n v="19.803557328047731"/>
    <n v="58.556656881781059"/>
  </r>
  <r>
    <x v="203"/>
    <n v="19.117724051729457"/>
    <n v="55.807893399442641"/>
    <n v="20.053646535275053"/>
    <n v="60.752780081621772"/>
    <n v="19.237391759970539"/>
    <n v="54.008341998409634"/>
  </r>
  <r>
    <x v="204"/>
    <n v="19.894417433632452"/>
    <n v="53.262459292452711"/>
    <n v="18.122416420021295"/>
    <n v="54.922409304821436"/>
    <n v="19.446055796592105"/>
    <n v="53.728719593188352"/>
  </r>
  <r>
    <x v="205"/>
    <n v="18.099038084974591"/>
    <n v="57.422400445287884"/>
    <n v="18.809621882632207"/>
    <n v="59.160333390487935"/>
    <n v="19.224185548388331"/>
    <n v="58.428765020280224"/>
  </r>
  <r>
    <x v="206"/>
    <n v="19.836359980508046"/>
    <n v="53.798276731737644"/>
    <n v="19.745062072381025"/>
    <n v="59.413306765459438"/>
    <n v="19.078909397455238"/>
    <n v="56.123682601368991"/>
  </r>
  <r>
    <x v="207"/>
    <n v="19.613835070311396"/>
    <n v="50.165201900950521"/>
    <n v="19.34333911694338"/>
    <n v="58.409263238189382"/>
    <n v="19.134431737549928"/>
    <n v="50.968162487410666"/>
  </r>
  <r>
    <x v="208"/>
    <n v="19.238608609743451"/>
    <n v="54.870543591556455"/>
    <n v="19.163654899331778"/>
    <n v="54.690841541039539"/>
    <n v="19.546795318639006"/>
    <n v="60.902577984166157"/>
  </r>
  <r>
    <x v="209"/>
    <n v="19.277516523546243"/>
    <n v="51.444140190005243"/>
    <n v="18.755457649191182"/>
    <n v="51.565019260345586"/>
    <n v="19.355704827964704"/>
    <n v="59.44321378427005"/>
  </r>
  <r>
    <x v="210"/>
    <n v="18.357175910127776"/>
    <n v="51.482345896989436"/>
    <n v="18.748461947671668"/>
    <n v="50.755077077931169"/>
    <n v="19.087198678245777"/>
    <n v="51.178128598621313"/>
  </r>
  <r>
    <x v="211"/>
    <n v="19.975165938070464"/>
    <n v="53.983638516785376"/>
    <n v="20.615474013167773"/>
    <n v="59.663706818884087"/>
    <n v="19.923937660603251"/>
    <n v="54.712531507134813"/>
  </r>
  <r>
    <x v="212"/>
    <n v="18.074963788480794"/>
    <n v="54.338991733127401"/>
    <n v="20.352114550206693"/>
    <n v="56.826973018546632"/>
    <n v="19.68861647189809"/>
    <n v="51.790500176559668"/>
  </r>
  <r>
    <x v="213"/>
    <n v="18.421262524776509"/>
    <n v="51.98665728383849"/>
    <n v="20.10604590161622"/>
    <n v="55.129826834700843"/>
    <n v="19.886719454705748"/>
    <n v="56.522595734755143"/>
  </r>
  <r>
    <x v="214"/>
    <n v="18.756108830624061"/>
    <n v="56.835925838110121"/>
    <n v="20.99645431556409"/>
    <n v="57.225148625144335"/>
    <n v="19.402876022502181"/>
    <n v="60.490434996253306"/>
  </r>
  <r>
    <x v="215"/>
    <n v="18.196663079506596"/>
    <n v="51.643698038128683"/>
    <n v="19.147288320552988"/>
    <n v="53.935760636650798"/>
    <n v="19.371964783106574"/>
    <n v="51.430142433213007"/>
  </r>
  <r>
    <x v="216"/>
    <n v="18.604813152714527"/>
    <n v="51.03863544267837"/>
    <n v="19.29649748858149"/>
    <n v="59.817899739981122"/>
    <n v="19.377038375593692"/>
    <n v="52.97530366281574"/>
  </r>
  <r>
    <x v="217"/>
    <n v="18.081674028369992"/>
    <n v="55.768064423035646"/>
    <n v="20.710340039363544"/>
    <n v="58.125472490915747"/>
    <n v="19.184998803223532"/>
    <n v="53.341407952959443"/>
  </r>
  <r>
    <x v="218"/>
    <n v="18.861466451379922"/>
    <n v="55.992480007596875"/>
    <n v="18.874948916773437"/>
    <n v="50.865583068896946"/>
    <n v="19.050988687139235"/>
    <n v="53.384942284304628"/>
  </r>
  <r>
    <x v="219"/>
    <n v="19.591542354806819"/>
    <n v="51.958455397811932"/>
    <n v="18.298866289344982"/>
    <n v="55.198880059173597"/>
    <n v="19.821132747052175"/>
    <n v="53.939278645871546"/>
  </r>
  <r>
    <x v="220"/>
    <n v="19.733545242409562"/>
    <n v="53.836404024197599"/>
    <n v="20.422488500538044"/>
    <n v="52.273883742871732"/>
    <n v="19.2715481918185"/>
    <n v="55.778659613834108"/>
  </r>
  <r>
    <x v="221"/>
    <n v="19.746248525166244"/>
    <n v="57.942959015084405"/>
    <n v="18.893426460814972"/>
    <n v="59.828778986456506"/>
    <n v="19.989323242871698"/>
    <n v="51.202521574930238"/>
  </r>
  <r>
    <x v="222"/>
    <n v="18.85097822692677"/>
    <n v="57.66083831929587"/>
    <n v="20.225492504155287"/>
    <n v="57.102745363763219"/>
    <n v="19.098490622616293"/>
    <n v="53.054324532578441"/>
  </r>
  <r>
    <x v="223"/>
    <n v="19.143996717021174"/>
    <n v="57.076877196319231"/>
    <n v="18.229963232723961"/>
    <n v="51.6267859631199"/>
    <n v="19.987999957295482"/>
    <n v="59.094239082503584"/>
  </r>
  <r>
    <x v="224"/>
    <n v="19.680536915117024"/>
    <n v="54.514226678052594"/>
    <n v="19.805250208098542"/>
    <n v="53.119123923932534"/>
    <n v="19.378175171629387"/>
    <n v="52.037166797834224"/>
  </r>
  <r>
    <x v="225"/>
    <n v="19.882158531499119"/>
    <n v="53.60422262198199"/>
    <n v="19.893286839718346"/>
    <n v="53.212593601534131"/>
    <n v="19.881410464537474"/>
    <n v="55.851270978534188"/>
  </r>
  <r>
    <x v="226"/>
    <n v="19.641164232755926"/>
    <n v="52.501101903944452"/>
    <n v="18.150169475465059"/>
    <n v="58.075686909324901"/>
    <n v="19.400891494074465"/>
    <n v="56.759499046377705"/>
  </r>
  <r>
    <x v="227"/>
    <n v="18.612789132830397"/>
    <n v="55.668218785515549"/>
    <n v="19.507417679407766"/>
    <n v="55.776813798555672"/>
    <n v="19.449715177120719"/>
    <n v="58.989369939499717"/>
  </r>
  <r>
    <x v="228"/>
    <n v="19.317593565345192"/>
    <n v="52.022534131877237"/>
    <n v="20.305862085804755"/>
    <n v="60.799453499747337"/>
    <n v="19.709968574987606"/>
    <n v="50.751955749813071"/>
  </r>
  <r>
    <x v="229"/>
    <n v="19.59996488516299"/>
    <n v="54.60391078019326"/>
    <n v="18.487621306800619"/>
    <n v="59.598652640712302"/>
    <n v="19.617461708006001"/>
    <n v="50.310170104130847"/>
  </r>
  <r>
    <x v="230"/>
    <n v="18.53339152569383"/>
    <n v="52.98719800964659"/>
    <n v="19.173863760335404"/>
    <n v="60.283451480596916"/>
    <n v="19.595200104731276"/>
    <n v="60.855630268921921"/>
  </r>
  <r>
    <x v="231"/>
    <n v="18.238580884740735"/>
    <n v="52.600952335105163"/>
    <n v="19.597657221637181"/>
    <n v="51.296352611937415"/>
    <n v="19.615789910362714"/>
    <n v="52.429497637756"/>
  </r>
  <r>
    <x v="232"/>
    <n v="18.172251740621256"/>
    <n v="50.197893220196853"/>
    <n v="20.139705052559048"/>
    <n v="52.969843787771168"/>
    <n v="19.522632630971504"/>
    <n v="53.900557222832049"/>
  </r>
  <r>
    <x v="233"/>
    <n v="18.296223330410236"/>
    <n v="51.458809633338959"/>
    <n v="20.872629534586174"/>
    <n v="58.172342809552838"/>
    <n v="19.087803653833443"/>
    <n v="59.995638203763733"/>
  </r>
  <r>
    <x v="234"/>
    <n v="18.552565759422581"/>
    <n v="57.050058588426623"/>
    <n v="19.534021908452797"/>
    <n v="59.021185319336489"/>
    <n v="19.18070196590001"/>
    <n v="57.363706052661698"/>
  </r>
  <r>
    <x v="235"/>
    <n v="18.206964888786771"/>
    <n v="57.089445556261332"/>
    <n v="19.855578033232163"/>
    <n v="55.120400306083326"/>
    <n v="19.565968512301723"/>
    <n v="50.184107913237405"/>
  </r>
  <r>
    <x v="236"/>
    <n v="19.929327567802286"/>
    <n v="50.088017197548353"/>
    <n v="20.83258362436159"/>
    <n v="51.15921853034213"/>
    <n v="19.986559018386014"/>
    <n v="53.018642999404314"/>
  </r>
  <r>
    <x v="237"/>
    <n v="18.794319634185836"/>
    <n v="50.570737833025717"/>
    <n v="20.0562215290057"/>
    <n v="56.653212851616708"/>
    <n v="19.324910423543269"/>
    <n v="54.657513965072965"/>
  </r>
  <r>
    <x v="238"/>
    <n v="18.456343590905728"/>
    <n v="53.947973024421685"/>
    <n v="19.339074670838517"/>
    <n v="54.397952698111354"/>
    <n v="19.86896091846177"/>
    <n v="52.212357987526708"/>
  </r>
  <r>
    <x v="239"/>
    <n v="18.195562406601571"/>
    <n v="54.246328535284682"/>
    <n v="20.798910273111943"/>
    <n v="52.697847606360099"/>
    <n v="19.264903241564593"/>
    <n v="50.443434940995161"/>
  </r>
  <r>
    <x v="240"/>
    <n v="18.254230414200421"/>
    <n v="50.483912120472489"/>
    <n v="18.680641320515061"/>
    <n v="55.438615677906292"/>
    <n v="19.548011511658817"/>
    <n v="58.313173624030398"/>
  </r>
  <r>
    <x v="241"/>
    <n v="19.264444297401994"/>
    <n v="55.680778042326985"/>
    <n v="19.245617212895869"/>
    <n v="54.832061156266683"/>
    <n v="19.033555680781181"/>
    <n v="55.997840877393259"/>
  </r>
  <r>
    <x v="242"/>
    <n v="18.487336968438516"/>
    <n v="50.527296541288685"/>
    <n v="19.022747172736352"/>
    <n v="53.842614000299619"/>
    <n v="19.74746787002012"/>
    <n v="54.200992624202648"/>
  </r>
  <r>
    <x v="243"/>
    <n v="18.588389278140063"/>
    <n v="52.481673536886746"/>
    <n v="20.702284334995035"/>
    <n v="50.806321624988399"/>
    <n v="19.981246605524408"/>
    <n v="58.879777722153591"/>
  </r>
  <r>
    <x v="244"/>
    <n v="19.625866783834791"/>
    <n v="51.926201910048306"/>
    <n v="20.106642725707868"/>
    <n v="56.492370913106143"/>
    <n v="19.153597756050633"/>
    <n v="59.914792196877876"/>
  </r>
  <r>
    <x v="245"/>
    <n v="18.142754079157189"/>
    <n v="56.467766031678586"/>
    <n v="20.191619329299172"/>
    <n v="54.129761068602491"/>
    <n v="19.486929003975625"/>
    <n v="55.421350786174315"/>
  </r>
  <r>
    <x v="246"/>
    <n v="18.388787329875502"/>
    <n v="50.157140710801521"/>
    <n v="18.174434325035168"/>
    <n v="55.101246354201862"/>
    <n v="19.508146665707507"/>
    <n v="53.123766958219221"/>
  </r>
  <r>
    <x v="247"/>
    <n v="18.769835686790849"/>
    <n v="57.84386470037456"/>
    <n v="20.795961632804083"/>
    <n v="58.965565847544525"/>
    <n v="19.914233584842084"/>
    <n v="52.986600496412898"/>
  </r>
  <r>
    <x v="248"/>
    <n v="18.008137758666017"/>
    <n v="50.145338505721327"/>
    <n v="19.57871793210732"/>
    <n v="54.821977386984983"/>
    <n v="19.960266567778913"/>
    <n v="54.621230594022485"/>
  </r>
  <r>
    <x v="249"/>
    <n v="19.654150498557499"/>
    <n v="56.144666867888944"/>
    <n v="20.701119794682388"/>
    <n v="58.297445829849238"/>
    <n v="19.595259891787382"/>
    <n v="51.740705561022772"/>
  </r>
  <r>
    <x v="250"/>
    <n v="18.876359104020281"/>
    <n v="50.457562151360719"/>
    <n v="19.373263096439246"/>
    <n v="58.88066230555016"/>
    <n v="19.317953119228388"/>
    <n v="52.012105843914853"/>
  </r>
  <r>
    <x v="251"/>
    <n v="18.140086727341114"/>
    <n v="57.199766420101724"/>
    <n v="19.883984484031771"/>
    <n v="52.092353151964183"/>
    <n v="19.38559895878381"/>
    <n v="60.337233325060851"/>
  </r>
  <r>
    <x v="252"/>
    <n v="18.563642695895446"/>
    <n v="51.540777219937141"/>
    <n v="18.869569425530898"/>
    <n v="51.425543532382008"/>
    <n v="19.095692070614461"/>
    <n v="56.584135577585592"/>
  </r>
  <r>
    <x v="253"/>
    <n v="18.785081792113342"/>
    <n v="51.586630654538709"/>
    <n v="18.743462339222294"/>
    <n v="51.588966866034916"/>
    <n v="19.322974944757526"/>
    <n v="60.752198720773926"/>
  </r>
  <r>
    <x v="254"/>
    <n v="19.222606556997931"/>
    <n v="56.314719410138729"/>
    <n v="20.162982935433085"/>
    <n v="60.888077539919799"/>
    <n v="19.747509419002554"/>
    <n v="56.506954339321489"/>
  </r>
  <r>
    <x v="255"/>
    <n v="19.760679648585562"/>
    <n v="51.561509971469448"/>
    <n v="20.787203569208334"/>
    <n v="52.876491106337596"/>
    <n v="19.207712655270125"/>
    <n v="58.337654694626309"/>
  </r>
  <r>
    <x v="256"/>
    <n v="18.872594448676285"/>
    <n v="50.547596936798229"/>
    <n v="18.744053249641222"/>
    <n v="57.220154723465122"/>
    <n v="19.174115140825073"/>
    <n v="56.304905153139202"/>
  </r>
  <r>
    <x v="257"/>
    <n v="19.930644739558286"/>
    <n v="56.602661844231626"/>
    <n v="18.822284193334326"/>
    <n v="55.655753079667605"/>
    <n v="19.269988466015313"/>
    <n v="58.561434974197823"/>
  </r>
  <r>
    <x v="258"/>
    <n v="18.684532525037675"/>
    <n v="52.597148758400962"/>
    <n v="19.93761478145381"/>
    <n v="56.5255904965274"/>
    <n v="19.090710727002794"/>
    <n v="56.427717392677998"/>
  </r>
  <r>
    <x v="259"/>
    <n v="18.215729226452424"/>
    <n v="54.941373641886578"/>
    <n v="20.672010929684379"/>
    <n v="55.943306468834379"/>
    <n v="19.765486074715579"/>
    <n v="56.071717788178567"/>
  </r>
  <r>
    <x v="260"/>
    <n v="18.221638041586377"/>
    <n v="57.731523448540372"/>
    <n v="20.933863624535633"/>
    <n v="58.980389687900797"/>
    <n v="19.169777562926129"/>
    <n v="53.367637628421811"/>
  </r>
  <r>
    <x v="261"/>
    <n v="18.506309009928923"/>
    <n v="54.721088846738219"/>
    <n v="19.255910001625892"/>
    <n v="52.185760768023421"/>
    <n v="19.192245509712713"/>
    <n v="58.685011440652723"/>
  </r>
  <r>
    <x v="262"/>
    <n v="18.543121630647914"/>
    <n v="55.465312393018877"/>
    <n v="20.165273531929987"/>
    <n v="51.939233808008765"/>
    <n v="19.283064020608286"/>
    <n v="56.612194484540318"/>
  </r>
  <r>
    <x v="263"/>
    <n v="18.249021438867803"/>
    <n v="55.319470125257588"/>
    <n v="18.025728232243488"/>
    <n v="53.825942980043614"/>
    <n v="19.862172338305715"/>
    <n v="59.985129917678918"/>
  </r>
  <r>
    <x v="264"/>
    <n v="18.727121996226153"/>
    <n v="54.211246734390016"/>
    <n v="19.843955629406608"/>
    <n v="53.929945569690474"/>
    <n v="19.284196672153676"/>
    <n v="52.680506127957536"/>
  </r>
  <r>
    <x v="265"/>
    <n v="19.350029093907342"/>
    <n v="54.310125350620424"/>
    <n v="20.492949661947872"/>
    <n v="56.632988331615508"/>
    <n v="19.467996552376572"/>
    <n v="53.097103590616555"/>
  </r>
  <r>
    <x v="266"/>
    <n v="19.32205955221427"/>
    <n v="57.150664048886902"/>
    <n v="20.725962796094439"/>
    <n v="55.482108732328022"/>
    <n v="19.505961060046275"/>
    <n v="59.752215827067836"/>
  </r>
  <r>
    <x v="267"/>
    <n v="18.405302448800153"/>
    <n v="56.874134138174135"/>
    <n v="20.925148389761386"/>
    <n v="51.523611430617485"/>
    <n v="19.209148809800915"/>
    <n v="56.769873557562626"/>
  </r>
  <r>
    <x v="268"/>
    <n v="18.813681237850879"/>
    <n v="53.83462623181638"/>
    <n v="18.746560181283407"/>
    <n v="51.977958434281867"/>
    <n v="19.797974329882791"/>
    <n v="57.309439134468207"/>
  </r>
  <r>
    <x v="269"/>
    <n v="18.827269723543189"/>
    <n v="50.52050571791797"/>
    <n v="19.465739633908242"/>
    <n v="51.877679207992422"/>
    <n v="19.521800717371654"/>
    <n v="50.934125680803753"/>
  </r>
  <r>
    <x v="270"/>
    <n v="18.32794965491518"/>
    <n v="56.442944741952864"/>
    <n v="20.473242602694238"/>
    <n v="60.989858250771874"/>
    <n v="19.722385412116839"/>
    <n v="60.43265073226474"/>
  </r>
  <r>
    <x v="271"/>
    <n v="18.426560998139596"/>
    <n v="55.192668010117004"/>
    <n v="19.921489528653787"/>
    <n v="50.721622993231783"/>
    <n v="19.544480971253648"/>
    <n v="52.407783697464957"/>
  </r>
  <r>
    <x v="272"/>
    <n v="18.646833906971597"/>
    <n v="52.268353238710773"/>
    <n v="18.830586545861323"/>
    <n v="57.043207025707446"/>
    <n v="19.073690649273555"/>
    <n v="52.875629837085903"/>
  </r>
  <r>
    <x v="273"/>
    <n v="19.806469326859503"/>
    <n v="55.366856171640656"/>
    <n v="20.873279261327198"/>
    <n v="53.027020481529469"/>
    <n v="19.176664070086296"/>
    <n v="51.360536668537755"/>
  </r>
  <r>
    <x v="274"/>
    <n v="19.585915562900826"/>
    <n v="56.223910458732853"/>
    <n v="19.735169760018398"/>
    <n v="59.553225257492798"/>
    <n v="19.370162594934193"/>
    <n v="51.313078923912165"/>
  </r>
  <r>
    <x v="275"/>
    <n v="18.321186296765674"/>
    <n v="54.562756063245345"/>
    <n v="19.469721124565652"/>
    <n v="52.589994519657964"/>
    <n v="19.904282841261171"/>
    <n v="55.698968540326184"/>
  </r>
  <r>
    <x v="276"/>
    <n v="19.086730961055363"/>
    <n v="53.860285026327311"/>
    <n v="18.804791481837395"/>
    <n v="58.090678601921965"/>
    <n v="19.019760627727969"/>
    <n v="57.502675205984183"/>
  </r>
  <r>
    <x v="277"/>
    <n v="19.005345778218697"/>
    <n v="51.771294797530778"/>
    <n v="18.856716822841456"/>
    <n v="52.98627758806321"/>
    <n v="19.189017385464947"/>
    <n v="50.45318257990558"/>
  </r>
  <r>
    <x v="278"/>
    <n v="18.604394368855363"/>
    <n v="53.398437085088098"/>
    <n v="18.07575432306896"/>
    <n v="54.838540408510347"/>
    <n v="19.404063805705956"/>
    <n v="57.418816580982941"/>
  </r>
  <r>
    <x v="279"/>
    <n v="18.182993897492366"/>
    <n v="54.393184238297287"/>
    <n v="20.287344551401382"/>
    <n v="51.094483844036333"/>
    <n v="19.930999330612895"/>
    <n v="57.938005311628096"/>
  </r>
  <r>
    <x v="280"/>
    <n v="19.057702013155271"/>
    <n v="51.871297773761597"/>
    <n v="18.016125419442158"/>
    <n v="56.350527008723418"/>
    <n v="19.341908700318012"/>
    <n v="55.829847744446369"/>
  </r>
  <r>
    <x v="281"/>
    <n v="19.468871267090471"/>
    <n v="54.682526938732259"/>
    <n v="18.579608873681629"/>
    <n v="59.68588634326268"/>
    <n v="19.962084031270503"/>
    <n v="58.38400232060954"/>
  </r>
  <r>
    <x v="282"/>
    <n v="18.103528896581604"/>
    <n v="52.753982486279718"/>
    <n v="19.882422863224804"/>
    <n v="53.780432900466046"/>
    <n v="19.16848527772428"/>
    <n v="54.361017360129608"/>
  </r>
  <r>
    <x v="283"/>
    <n v="19.829893701343522"/>
    <n v="56.636736004026815"/>
    <n v="19.708448226819129"/>
    <n v="53.539893469941951"/>
    <n v="19.728085737161624"/>
    <n v="56.469058288137717"/>
  </r>
  <r>
    <x v="284"/>
    <n v="19.97042173158443"/>
    <n v="56.241231913453689"/>
    <n v="19.349991478347491"/>
    <n v="57.046067199600621"/>
    <n v="19.222725798063973"/>
    <n v="57.315130551527318"/>
  </r>
  <r>
    <x v="285"/>
    <n v="18.895986105639288"/>
    <n v="51.013143135766626"/>
    <n v="18.595316857876043"/>
    <n v="57.315258061756325"/>
    <n v="19.745218293543214"/>
    <n v="51.510722618885993"/>
  </r>
  <r>
    <x v="286"/>
    <n v="19.308616331881122"/>
    <n v="55.409526587547298"/>
    <n v="20.98724808421283"/>
    <n v="60.524378075568777"/>
    <n v="19.804817207844923"/>
    <n v="50.818642196456572"/>
  </r>
  <r>
    <x v="287"/>
    <n v="19.906058275559868"/>
    <n v="52.725380757726761"/>
    <n v="19.631955890689945"/>
    <n v="53.231958386695716"/>
    <n v="19.825246690197947"/>
    <n v="56.442251107235279"/>
  </r>
  <r>
    <x v="288"/>
    <n v="19.141519501330347"/>
    <n v="52.432174789126819"/>
    <n v="20.164390545607343"/>
    <n v="53.497216871800575"/>
    <n v="19.306398426167398"/>
    <n v="56.416363542841104"/>
  </r>
  <r>
    <x v="289"/>
    <n v="18.551120257939946"/>
    <n v="52.414580223987706"/>
    <n v="19.666500378411392"/>
    <n v="59.361411520295263"/>
    <n v="19.002908627666308"/>
    <n v="51.818771620353758"/>
  </r>
  <r>
    <x v="290"/>
    <n v="19.349815606155918"/>
    <n v="51.438991973423583"/>
    <n v="19.981913374657186"/>
    <n v="56.90089834354643"/>
    <n v="19.781028824939643"/>
    <n v="57.422299833080018"/>
  </r>
  <r>
    <x v="291"/>
    <n v="18.014956771013754"/>
    <n v="50.504220801805673"/>
    <n v="20.296083814918102"/>
    <n v="56.061770375380483"/>
    <n v="19.407582384613217"/>
    <n v="57.856858046087495"/>
  </r>
  <r>
    <x v="292"/>
    <n v="18.830732270849698"/>
    <n v="51.707115986702277"/>
    <n v="20.465279798303147"/>
    <n v="59.300257354410249"/>
    <n v="19.333256205395958"/>
    <n v="58.74293867104538"/>
  </r>
  <r>
    <x v="293"/>
    <n v="18.957211870474488"/>
    <n v="53.309185770846454"/>
    <n v="18.673015133604459"/>
    <n v="53.576394691519326"/>
    <n v="19.063579576913778"/>
    <n v="60.605085114250627"/>
  </r>
  <r>
    <x v="294"/>
    <n v="19.034660997799737"/>
    <n v="54.619225203389576"/>
    <n v="19.25712089320152"/>
    <n v="51.232681395393271"/>
    <n v="19.371567517996958"/>
    <n v="57.400533454978294"/>
  </r>
  <r>
    <x v="295"/>
    <n v="19.476328193284708"/>
    <n v="54.118237902485355"/>
    <n v="18.045638767237918"/>
    <n v="55.223606230408535"/>
    <n v="19.828973768369782"/>
    <n v="57.196735300670362"/>
  </r>
  <r>
    <x v="296"/>
    <n v="19.15894761768493"/>
    <n v="53.748098871675261"/>
    <n v="18.477972729901381"/>
    <n v="60.160465288253754"/>
    <n v="19.381536887596969"/>
    <n v="55.527521568793958"/>
  </r>
  <r>
    <x v="297"/>
    <n v="18.207765394870723"/>
    <n v="54.382926514301708"/>
    <n v="19.69069533206844"/>
    <n v="59.838053425957469"/>
    <n v="19.990846887971298"/>
    <n v="59.201910994069571"/>
  </r>
  <r>
    <x v="298"/>
    <n v="19.082469364057633"/>
    <n v="57.3533673211004"/>
    <n v="19.861096011960679"/>
    <n v="59.680004348400161"/>
    <n v="19.228265759034855"/>
    <n v="56.036590804481605"/>
  </r>
  <r>
    <x v="299"/>
    <n v="18.681264524816807"/>
    <n v="56.929185546099994"/>
    <n v="20.052970958350897"/>
    <n v="57.557393830424587"/>
    <n v="19.6754086001663"/>
    <n v="58.221885460286494"/>
  </r>
  <r>
    <x v="300"/>
    <n v="19.591483874061939"/>
    <n v="52.629989254648571"/>
    <n v="20.588036367041468"/>
    <n v="54.975411254985737"/>
    <n v="19.037674312161247"/>
    <n v="58.251548162819446"/>
  </r>
  <r>
    <x v="301"/>
    <n v="19.991224979898181"/>
    <n v="56.800570992660397"/>
    <n v="18.580978495984901"/>
    <n v="51.872463460477071"/>
    <n v="19.438740414060899"/>
    <n v="58.828496830814444"/>
  </r>
  <r>
    <x v="302"/>
    <n v="19.032053056436155"/>
    <n v="56.228750962610356"/>
    <n v="18.150060310008623"/>
    <n v="50.947716878229301"/>
    <n v="19.389653922744227"/>
    <n v="56.348564715160222"/>
  </r>
  <r>
    <x v="303"/>
    <n v="19.715996331605069"/>
    <n v="51.576750729982592"/>
    <n v="18.273190668388075"/>
    <n v="57.347949687515417"/>
    <n v="19.648765677071644"/>
    <n v="56.093634695646585"/>
  </r>
  <r>
    <x v="304"/>
    <n v="18.872256794752435"/>
    <n v="57.4607711768287"/>
    <n v="20.93107145754956"/>
    <n v="52.856823051729322"/>
    <n v="19.989863801341841"/>
    <n v="60.526277457137574"/>
  </r>
  <r>
    <x v="305"/>
    <n v="19.26561284047985"/>
    <n v="55.133611527549284"/>
    <n v="18.299401123278837"/>
    <n v="50.022851935608216"/>
    <n v="19.176543223603492"/>
    <n v="54.19947193144278"/>
  </r>
  <r>
    <x v="306"/>
    <n v="18.216935882067375"/>
    <n v="57.434856213659771"/>
    <n v="19.81756666922087"/>
    <n v="52.901014233066654"/>
    <n v="19.180627555962648"/>
    <n v="51.478971245258172"/>
  </r>
  <r>
    <x v="307"/>
    <n v="19.117016943371365"/>
    <n v="51.829405459950358"/>
    <n v="20.484267614226148"/>
    <n v="59.720869903625392"/>
    <n v="19.702882875205432"/>
    <n v="60.028571604038454"/>
  </r>
  <r>
    <x v="308"/>
    <n v="18.743729117302667"/>
    <n v="56.638991092485846"/>
    <n v="19.581024742430632"/>
    <n v="55.781701958647929"/>
    <n v="19.70756795742016"/>
    <n v="60.255820147698756"/>
  </r>
  <r>
    <x v="309"/>
    <n v="18.772611756925318"/>
    <n v="53.315883655020706"/>
    <n v="19.620432907242709"/>
    <n v="56.39920008105851"/>
    <n v="19.00800583823909"/>
    <n v="57.401420200424575"/>
  </r>
  <r>
    <x v="310"/>
    <n v="19.803528186075756"/>
    <n v="53.330415987944917"/>
    <n v="20.756092754510874"/>
    <n v="55.913293346536484"/>
    <n v="19.73330041319505"/>
    <n v="52.62983488158681"/>
  </r>
  <r>
    <x v="311"/>
    <n v="18.960333798266849"/>
    <n v="52.134543754752663"/>
    <n v="18.880555906447004"/>
    <n v="58.729892985121978"/>
    <n v="19.38078965048344"/>
    <n v="57.742492189537892"/>
  </r>
  <r>
    <x v="312"/>
    <n v="19.359177531990248"/>
    <n v="50.064789817251771"/>
    <n v="20.106272242965954"/>
    <n v="52.344217711555011"/>
    <n v="19.671355530377699"/>
    <n v="56.406803252406363"/>
  </r>
  <r>
    <x v="313"/>
    <n v="18.839225228880135"/>
    <n v="54.69704831747373"/>
    <n v="19.882903632797159"/>
    <n v="57.056335803574726"/>
    <n v="19.691834947519919"/>
    <n v="53.73703453924098"/>
  </r>
  <r>
    <x v="314"/>
    <n v="18.617320921993116"/>
    <n v="55.247557125866351"/>
    <n v="20.937599325490144"/>
    <n v="53.630392667912311"/>
    <n v="19.511948391590998"/>
    <n v="57.677103918504272"/>
  </r>
  <r>
    <x v="315"/>
    <n v="19.060777066298691"/>
    <n v="52.940187588962054"/>
    <n v="19.389997822492894"/>
    <n v="54.559440308208494"/>
    <n v="19.178123495387958"/>
    <n v="53.062398510078033"/>
  </r>
  <r>
    <x v="316"/>
    <n v="19.063388032936306"/>
    <n v="56.744588766387025"/>
    <n v="18.847206212172523"/>
    <n v="57.988240616006344"/>
    <n v="19.066946220507603"/>
    <n v="58.055149278073863"/>
  </r>
  <r>
    <x v="317"/>
    <n v="18.113294523971838"/>
    <n v="57.947395638364085"/>
    <n v="18.606134877352943"/>
    <n v="58.554714444073028"/>
    <n v="19.721843046043979"/>
    <n v="58.335027729503359"/>
  </r>
  <r>
    <x v="318"/>
    <n v="18.769854801283945"/>
    <n v="57.85086643625209"/>
    <n v="19.443388962548838"/>
    <n v="56.547659064008592"/>
    <n v="19.50373635275529"/>
    <n v="52.879737699005027"/>
  </r>
  <r>
    <x v="319"/>
    <n v="18.394410934179998"/>
    <n v="50.742040462400112"/>
    <n v="18.248674307475063"/>
    <n v="54.459770210461784"/>
    <n v="19.507399704447778"/>
    <n v="50.373401552179587"/>
  </r>
  <r>
    <x v="320"/>
    <n v="19.774454282151801"/>
    <n v="53.405070254377385"/>
    <n v="18.514024445513478"/>
    <n v="57.886488837758812"/>
    <n v="19.857152587467439"/>
    <n v="50.652934330028415"/>
  </r>
  <r>
    <x v="321"/>
    <n v="18.289621910737381"/>
    <n v="57.540656603496579"/>
    <n v="18.23657735264981"/>
    <n v="54.438859137290883"/>
    <n v="19.329375967045692"/>
    <n v="59.279752637442755"/>
  </r>
  <r>
    <x v="322"/>
    <n v="18.356124536877221"/>
    <n v="54.053018618464861"/>
    <n v="19.433425729003876"/>
    <n v="57.166624133839392"/>
    <n v="19.568292378303948"/>
    <n v="51.038877843246304"/>
  </r>
  <r>
    <x v="323"/>
    <n v="19.446046113364254"/>
    <n v="56.157638170376181"/>
    <n v="18.714762028821031"/>
    <n v="55.015392470710687"/>
    <n v="19.084175833735873"/>
    <n v="57.589555825282716"/>
  </r>
  <r>
    <x v="324"/>
    <n v="19.278526373860931"/>
    <n v="56.546116217751447"/>
    <n v="19.842572316491808"/>
    <n v="53.283955036297002"/>
    <n v="19.22262238382805"/>
    <n v="51.576495608816806"/>
  </r>
  <r>
    <x v="325"/>
    <n v="18.923530425508531"/>
    <n v="51.509932932617694"/>
    <n v="18.788408682318867"/>
    <n v="59.80127521919438"/>
    <n v="19.498158134316906"/>
    <n v="54.719443418664326"/>
  </r>
  <r>
    <x v="326"/>
    <n v="19.846896650357941"/>
    <n v="56.168059981916393"/>
    <n v="18.18329565055225"/>
    <n v="53.484410422142311"/>
    <n v="19.601861130144346"/>
    <n v="57.495982881876898"/>
  </r>
  <r>
    <x v="327"/>
    <n v="18.461342408835606"/>
    <n v="51.499669066684667"/>
    <n v="18.301035824029938"/>
    <n v="60.870713378227897"/>
    <n v="19.608732620163408"/>
    <n v="60.829750798539102"/>
  </r>
  <r>
    <x v="328"/>
    <n v="19.883232052172648"/>
    <n v="57.622655360155804"/>
    <n v="18.160117593858701"/>
    <n v="59.257477561629067"/>
    <n v="19.186216880706578"/>
    <n v="50.018572118641337"/>
  </r>
  <r>
    <x v="329"/>
    <n v="19.254727051404604"/>
    <n v="50.055817989733484"/>
    <n v="18.151834042923127"/>
    <n v="59.906569363108474"/>
    <n v="19.250608838464334"/>
    <n v="57.592177559001954"/>
  </r>
  <r>
    <x v="330"/>
    <n v="19.993334184531328"/>
    <n v="54.573459957262934"/>
    <n v="19.655920617739916"/>
    <n v="59.867689632064646"/>
    <n v="19.043580898026768"/>
    <n v="55.455564652914575"/>
  </r>
  <r>
    <x v="331"/>
    <n v="18.491680312425231"/>
    <n v="51.29311048841376"/>
    <n v="19.675507422645101"/>
    <n v="54.029105139237302"/>
    <n v="19.628498068028563"/>
    <n v="60.916823260404563"/>
  </r>
  <r>
    <x v="332"/>
    <n v="19.646447777281029"/>
    <n v="53.558417755252293"/>
    <n v="20.906869092773686"/>
    <n v="50.971339787666466"/>
    <n v="19.092397296681785"/>
    <n v="54.141724193869862"/>
  </r>
  <r>
    <x v="333"/>
    <n v="19.61229190808773"/>
    <n v="50.080566074836881"/>
    <n v="19.510415643054511"/>
    <n v="55.57337085854067"/>
    <n v="19.62681036469121"/>
    <n v="60.439420969260581"/>
  </r>
  <r>
    <x v="334"/>
    <n v="19.890299558073497"/>
    <n v="53.86145119053122"/>
    <n v="18.242914787267814"/>
    <n v="60.310716994191317"/>
    <n v="19.362962992389601"/>
    <n v="54.013618564386995"/>
  </r>
  <r>
    <x v="335"/>
    <n v="19.732652276934932"/>
    <n v="55.171001563574244"/>
    <n v="20.683099451659878"/>
    <n v="55.301954308428101"/>
    <n v="19.015900353902889"/>
    <n v="56.781093956019305"/>
  </r>
  <r>
    <x v="336"/>
    <n v="18.855002225339003"/>
    <n v="50.267078329307964"/>
    <n v="18.134549864262326"/>
    <n v="55.345701693595174"/>
    <n v="19.271521106965476"/>
    <n v="52.566090238736791"/>
  </r>
  <r>
    <x v="337"/>
    <n v="19.006690480190702"/>
    <n v="54.446355928590236"/>
    <n v="20.424742332102078"/>
    <n v="50.119717638740191"/>
    <n v="19.691269693748467"/>
    <n v="58.363045261283325"/>
  </r>
  <r>
    <x v="338"/>
    <n v="19.613555629453536"/>
    <n v="50.11977725667326"/>
    <n v="19.905994635692302"/>
    <n v="60.062688687441913"/>
    <n v="19.394948334721551"/>
    <n v="58.09845702002707"/>
  </r>
  <r>
    <x v="339"/>
    <n v="18.390714004674106"/>
    <n v="53.951489178156685"/>
    <n v="20.832347426615506"/>
    <n v="56.583531897299189"/>
    <n v="19.5528693875853"/>
    <n v="60.746031370290574"/>
  </r>
  <r>
    <x v="340"/>
    <n v="18.614685703064456"/>
    <n v="50.735615286583396"/>
    <n v="20.82148156260784"/>
    <n v="55.400073085622957"/>
    <n v="19.203873517866253"/>
    <n v="53.084085355223031"/>
  </r>
  <r>
    <x v="341"/>
    <n v="19.471443607528069"/>
    <n v="57.330295797331708"/>
    <n v="19.359604957374017"/>
    <n v="60.001550982895616"/>
    <n v="19.922111023084192"/>
    <n v="51.6814560168771"/>
  </r>
  <r>
    <x v="342"/>
    <n v="18.980988029637562"/>
    <n v="54.150673935996025"/>
    <n v="19.468553337143618"/>
    <n v="53.245167595298682"/>
    <n v="19.896448931214572"/>
    <n v="50.057216241691265"/>
  </r>
  <r>
    <x v="343"/>
    <n v="19.72252146866165"/>
    <n v="55.07049101699976"/>
    <n v="18.567239299883539"/>
    <n v="55.068850060891755"/>
    <n v="19.196031525478109"/>
    <n v="54.853514691222401"/>
  </r>
  <r>
    <x v="344"/>
    <n v="18.222498389498753"/>
    <n v="55.682866636502219"/>
    <n v="20.087639976557881"/>
    <n v="50.586232006594884"/>
    <n v="19.658932775747719"/>
    <n v="51.186920186293882"/>
  </r>
  <r>
    <x v="345"/>
    <n v="18.453796451030957"/>
    <n v="55.351465656459276"/>
    <n v="20.706859334032099"/>
    <n v="60.542773012668071"/>
    <n v="19.714337507577756"/>
    <n v="50.030898152436087"/>
  </r>
  <r>
    <x v="346"/>
    <n v="18.53792294654599"/>
    <n v="52.435060434785292"/>
    <n v="20.1349423173519"/>
    <n v="50.965061184079495"/>
    <n v="19.938117018922696"/>
    <n v="59.700035634722994"/>
  </r>
  <r>
    <x v="347"/>
    <n v="18.230237724706001"/>
    <n v="54.877996851271064"/>
    <n v="20.106839706868993"/>
    <n v="55.293250916980284"/>
    <n v="19.142417603182309"/>
    <n v="60.612196944324353"/>
  </r>
  <r>
    <x v="348"/>
    <n v="18.998653014048791"/>
    <n v="50.06925339899994"/>
    <n v="20.726952904677265"/>
    <n v="50.597350801498123"/>
    <n v="19.073770555596344"/>
    <n v="60.574685333855506"/>
  </r>
  <r>
    <x v="349"/>
    <n v="18.30667192262954"/>
    <n v="50.36594974747711"/>
    <n v="19.353540878565472"/>
    <n v="50.213880015065911"/>
    <n v="19.933153376330651"/>
    <n v="51.34567679486144"/>
  </r>
  <r>
    <x v="350"/>
    <n v="18.147743129200268"/>
    <n v="57.49084097816089"/>
    <n v="19.018572172861695"/>
    <n v="50.431992536610458"/>
    <n v="19.497469070506234"/>
    <n v="50.429567448212673"/>
  </r>
  <r>
    <x v="351"/>
    <n v="18.992159310589543"/>
    <n v="53.141188530377491"/>
    <n v="19.215110479254939"/>
    <n v="54.003202130063841"/>
    <n v="19.510115985825792"/>
    <n v="58.475089895071775"/>
  </r>
  <r>
    <x v="352"/>
    <n v="19.934049615818058"/>
    <n v="53.306897800275941"/>
    <n v="20.65101323930071"/>
    <n v="56.896797529050239"/>
    <n v="19.922668342358552"/>
    <n v="60.504858136739458"/>
  </r>
  <r>
    <x v="353"/>
    <n v="18.870458190618283"/>
    <n v="57.089699755169143"/>
    <n v="18.953623702015356"/>
    <n v="54.868303560937164"/>
    <n v="19.513294384271635"/>
    <n v="53.108335772678046"/>
  </r>
  <r>
    <x v="354"/>
    <n v="18.605054709993805"/>
    <n v="52.472717893897297"/>
    <n v="20.590815561967343"/>
    <n v="54.272284968351784"/>
    <n v="19.693005921709052"/>
    <n v="50.778304182236461"/>
  </r>
  <r>
    <x v="355"/>
    <n v="18.099312605997252"/>
    <n v="57.772457312673218"/>
    <n v="20.701365777853692"/>
    <n v="56.304066660699363"/>
    <n v="19.318117872038144"/>
    <n v="57.076822766161783"/>
  </r>
  <r>
    <x v="356"/>
    <n v="18.580805552238516"/>
    <n v="53.608800333788906"/>
    <n v="19.151603944140099"/>
    <n v="53.197757902941575"/>
    <n v="19.770777361935728"/>
    <n v="55.282450997746935"/>
  </r>
  <r>
    <x v="357"/>
    <n v="19.938552743354251"/>
    <n v="56.977801748516661"/>
    <n v="20.87547472595395"/>
    <n v="60.529402564685149"/>
    <n v="19.63661098688128"/>
    <n v="59.714338245366278"/>
  </r>
  <r>
    <x v="358"/>
    <n v="19.995084376164776"/>
    <n v="53.98701477412876"/>
    <n v="20.930314314914057"/>
    <n v="60.686138233328926"/>
    <n v="19.007901446905556"/>
    <n v="55.843599220021389"/>
  </r>
  <r>
    <x v="359"/>
    <n v="18.474667403616714"/>
    <n v="56.212309509137597"/>
    <n v="19.982909419695169"/>
    <n v="50.398693176023322"/>
    <n v="19.364519641597028"/>
    <n v="56.975740128738593"/>
  </r>
  <r>
    <x v="360"/>
    <n v="19.750897420624835"/>
    <n v="57.520259194328411"/>
    <n v="20.151881953776179"/>
    <n v="55.28062509262358"/>
    <n v="19.92390353897278"/>
    <n v="50.041201292848967"/>
  </r>
  <r>
    <x v="361"/>
    <n v="18.388939691570265"/>
    <n v="51.324137799105259"/>
    <n v="19.05312401745406"/>
    <n v="59.826720662958706"/>
    <n v="19.93726397353063"/>
    <n v="55.621910659823307"/>
  </r>
  <r>
    <x v="362"/>
    <n v="18.32215512624645"/>
    <n v="56.578783362702829"/>
    <n v="20.69723394765683"/>
    <n v="52.053452270618415"/>
    <n v="19.360788349709726"/>
    <n v="60.38660779947692"/>
  </r>
  <r>
    <x v="363"/>
    <n v="19.841449381579199"/>
    <n v="54.269697778272118"/>
    <n v="18.522311317956856"/>
    <n v="58.479753179634812"/>
    <n v="19.915437944206431"/>
    <n v="51.246525290129668"/>
  </r>
  <r>
    <x v="364"/>
    <n v="19.833029960262607"/>
    <n v="51.509750207805368"/>
    <n v="18.184007670973511"/>
    <n v="50.475569344224958"/>
    <n v="19.829248522537206"/>
    <n v="59.966976158697442"/>
  </r>
  <r>
    <x v="365"/>
    <n v="18.316306100751319"/>
    <n v="51.317115366087457"/>
    <n v="18.399421288457937"/>
    <n v="59.251901590556052"/>
    <n v="19.726817573759945"/>
    <n v="55.169808843978991"/>
  </r>
  <r>
    <x v="366"/>
    <n v="18.958875941588161"/>
    <n v="57.210281713546657"/>
    <n v="20.128479213122954"/>
    <n v="54.733343432154989"/>
    <n v="19.657767864635893"/>
    <n v="51.237560775446532"/>
  </r>
  <r>
    <x v="367"/>
    <n v="19.575618610285623"/>
    <n v="50.441210935679813"/>
    <n v="18.117101538779682"/>
    <n v="52.951852785684352"/>
    <n v="19.118850587893792"/>
    <n v="50.382234802910652"/>
  </r>
  <r>
    <x v="368"/>
    <n v="18.471522805367069"/>
    <n v="56.591883762158481"/>
    <n v="19.570595169624497"/>
    <n v="53.884186831067368"/>
    <n v="19.643997776387188"/>
    <n v="56.959768953951695"/>
  </r>
  <r>
    <x v="369"/>
    <n v="18.148672800794163"/>
    <n v="52.362070283282513"/>
    <n v="20.550846521030095"/>
    <n v="60.131743216656432"/>
    <n v="19.893440761996292"/>
    <n v="54.49670929799634"/>
  </r>
  <r>
    <x v="370"/>
    <n v="19.244683263268772"/>
    <n v="50.097974315682059"/>
    <n v="18.054513656163312"/>
    <n v="52.867888526791717"/>
    <n v="19.936615253319719"/>
    <n v="53.036245036875918"/>
  </r>
  <r>
    <x v="371"/>
    <n v="19.009502377027768"/>
    <n v="56.715160046189183"/>
    <n v="18.645927618342174"/>
    <n v="50.725364885412517"/>
    <n v="19.005497149076156"/>
    <n v="54.614136164386281"/>
  </r>
  <r>
    <x v="372"/>
    <n v="19.297643779326119"/>
    <n v="57.458539958122806"/>
    <n v="18.187227657526847"/>
    <n v="50.177625249690529"/>
    <n v="19.443718356681583"/>
    <n v="58.505485834957398"/>
  </r>
  <r>
    <x v="373"/>
    <n v="19.009086554335866"/>
    <n v="56.932116499795811"/>
    <n v="19.435061157722032"/>
    <n v="50.934936082947942"/>
    <n v="19.336642702067966"/>
    <n v="59.502788780746506"/>
  </r>
  <r>
    <x v="374"/>
    <n v="18.869218531517205"/>
    <n v="55.489904294564866"/>
    <n v="19.211838967307436"/>
    <n v="56.85979043944058"/>
    <n v="19.795715602690677"/>
    <n v="55.065236815393838"/>
  </r>
  <r>
    <x v="375"/>
    <n v="19.278535671622294"/>
    <n v="53.620364605030858"/>
    <n v="19.403242649573219"/>
    <n v="57.993870269505358"/>
    <n v="19.701986748564142"/>
    <n v="54.919740474056653"/>
  </r>
  <r>
    <x v="376"/>
    <n v="18.987174344208182"/>
    <n v="51.275834890525068"/>
    <n v="20.555224286569612"/>
    <n v="60.50386312199528"/>
    <n v="19.369716046334808"/>
    <n v="50.007502518563633"/>
  </r>
  <r>
    <x v="377"/>
    <n v="19.017716321021961"/>
    <n v="54.839168285494814"/>
    <n v="18.834177800065177"/>
    <n v="51.027969884334354"/>
    <n v="19.788056386695114"/>
    <n v="55.143443466171725"/>
  </r>
  <r>
    <x v="378"/>
    <n v="18.809845403976865"/>
    <n v="54.007039846943883"/>
    <n v="19.005530866583317"/>
    <n v="59.380109325783955"/>
    <n v="19.223915202691238"/>
    <n v="51.783470282623036"/>
  </r>
  <r>
    <x v="379"/>
    <n v="19.769972443164033"/>
    <n v="52.148579469182678"/>
    <n v="20.359475864255881"/>
    <n v="52.350452762112688"/>
    <n v="19.058510908112414"/>
    <n v="58.269487392924852"/>
  </r>
  <r>
    <x v="380"/>
    <n v="18.855760374425753"/>
    <n v="56.221101337837133"/>
    <n v="20.947701937517358"/>
    <n v="51.412655993172805"/>
    <n v="19.083297798402391"/>
    <n v="56.70819427767541"/>
  </r>
  <r>
    <x v="381"/>
    <n v="19.900485187008798"/>
    <n v="55.295432900446201"/>
    <n v="19.439602604336876"/>
    <n v="52.228517390344756"/>
    <n v="19.900502096516178"/>
    <n v="51.932005731878981"/>
  </r>
  <r>
    <x v="382"/>
    <n v="19.867409841208858"/>
    <n v="50.743686975104836"/>
    <n v="18.85890701682893"/>
    <n v="59.601675363394513"/>
    <n v="19.062594333942044"/>
    <n v="54.616817772987538"/>
  </r>
  <r>
    <x v="383"/>
    <n v="18.849436574346349"/>
    <n v="56.005197818921779"/>
    <n v="18.672779011362547"/>
    <n v="52.072148624834917"/>
    <n v="19.187963808596276"/>
    <n v="53.893390417639779"/>
  </r>
  <r>
    <x v="384"/>
    <n v="19.86601855157619"/>
    <n v="52.303316726750367"/>
    <n v="18.847075370193824"/>
    <n v="57.456271546907793"/>
    <n v="19.61598587648529"/>
    <n v="51.041509459572232"/>
  </r>
  <r>
    <x v="385"/>
    <n v="19.868122142103694"/>
    <n v="50.673414695659751"/>
    <n v="18.078293412643127"/>
    <n v="60.068880434949556"/>
    <n v="19.295717767090178"/>
    <n v="57.798586006321216"/>
  </r>
  <r>
    <x v="386"/>
    <n v="19.836081386645802"/>
    <n v="57.1847652409867"/>
    <n v="18.827661450453768"/>
    <n v="59.983144477545899"/>
    <n v="19.687416603722472"/>
    <n v="51.324831705147766"/>
  </r>
  <r>
    <x v="387"/>
    <n v="19.766965668670437"/>
    <n v="54.574761789513005"/>
    <n v="18.007363242572485"/>
    <n v="53.566555557032849"/>
    <n v="19.444717145428271"/>
    <n v="55.348096649000674"/>
  </r>
  <r>
    <x v="388"/>
    <n v="19.204834476972071"/>
    <n v="52.286503093947623"/>
    <n v="19.870400066682247"/>
    <n v="51.901625951951928"/>
    <n v="19.673318009899546"/>
    <n v="54.124082236929539"/>
  </r>
  <r>
    <x v="389"/>
    <n v="19.038381572813513"/>
    <n v="51.616580888516708"/>
    <n v="18.912485499179201"/>
    <n v="52.904971273731469"/>
    <n v="19.949377813993099"/>
    <n v="57.757931148186444"/>
  </r>
  <r>
    <x v="390"/>
    <n v="19.909387666830071"/>
    <n v="51.649809423415299"/>
    <n v="18.221974873345705"/>
    <n v="51.55062661900368"/>
    <n v="19.649375487995716"/>
    <n v="59.445826184565547"/>
  </r>
  <r>
    <x v="391"/>
    <n v="19.417996763366332"/>
    <n v="55.569777787485194"/>
    <n v="19.105091559238282"/>
    <n v="59.241247974077453"/>
    <n v="19.045313508977511"/>
    <n v="58.970917583746193"/>
  </r>
  <r>
    <x v="392"/>
    <n v="19.081082749140148"/>
    <n v="57.620627478563968"/>
    <n v="19.602998169606664"/>
    <n v="52.618257797055143"/>
    <n v="19.882108774318169"/>
    <n v="55.654355776110407"/>
  </r>
  <r>
    <x v="393"/>
    <n v="19.359930081357337"/>
    <n v="50.165569549585101"/>
    <n v="18.011866741156666"/>
    <n v="55.828064781039664"/>
    <n v="19.478922119823597"/>
    <n v="50.242427898755722"/>
  </r>
  <r>
    <x v="394"/>
    <n v="19.379382737252037"/>
    <n v="57.33763365841925"/>
    <n v="18.7776839891918"/>
    <n v="57.762199790999468"/>
    <n v="19.917502167710307"/>
    <n v="59.615293405795811"/>
  </r>
  <r>
    <x v="395"/>
    <n v="19.423300198476941"/>
    <n v="52.601324783363296"/>
    <n v="18.411902188608899"/>
    <n v="51.331270495618114"/>
    <n v="19.3025263634886"/>
    <n v="54.924429769275591"/>
  </r>
  <r>
    <x v="396"/>
    <n v="19.470085508274643"/>
    <n v="51.039140440338564"/>
    <n v="19.859673238994588"/>
    <n v="58.33866209933305"/>
    <n v="19.64353313364467"/>
    <n v="54.731987853695138"/>
  </r>
  <r>
    <x v="397"/>
    <n v="19.002561633324952"/>
    <n v="57.674087000253436"/>
    <n v="19.422741499555684"/>
    <n v="53.06767424217108"/>
    <n v="19.70293092680204"/>
    <n v="50.567281890283923"/>
  </r>
  <r>
    <x v="398"/>
    <n v="19.889316810274043"/>
    <n v="57.70529627413331"/>
    <n v="18.160157552649334"/>
    <n v="52.850094578927596"/>
    <n v="19.662895585934592"/>
    <n v="51.272045520188641"/>
  </r>
  <r>
    <x v="399"/>
    <n v="19.867861929612918"/>
    <n v="50.162140928933951"/>
    <n v="19.644157677225866"/>
    <n v="51.997117657088587"/>
    <n v="19.254740609698274"/>
    <n v="53.529064265855837"/>
  </r>
  <r>
    <x v="400"/>
    <n v="19.809420739026756"/>
    <n v="54.276059952829812"/>
    <n v="19.826382222242774"/>
    <n v="58.768434442733742"/>
    <n v="19.532780165057691"/>
    <n v="52.950341400834233"/>
  </r>
  <r>
    <x v="401"/>
    <n v="19.284206415150969"/>
    <n v="54.311792053465375"/>
    <n v="19.627178959527551"/>
    <n v="53.210258018515354"/>
    <n v="19.391892012339603"/>
    <n v="56.18693980029267"/>
  </r>
  <r>
    <x v="402"/>
    <n v="19.377813192920804"/>
    <n v="55.261833536714789"/>
    <n v="19.565466005718445"/>
    <n v="55.931319835429555"/>
    <n v="19.413171056039477"/>
    <n v="50.893506586590739"/>
  </r>
  <r>
    <x v="403"/>
    <n v="19.432751444061783"/>
    <n v="55.341278275184884"/>
    <n v="20.204223351325187"/>
    <n v="52.968579550076711"/>
    <n v="19.086673210451448"/>
    <n v="50.931419433862601"/>
  </r>
  <r>
    <x v="404"/>
    <n v="19.311887962742386"/>
    <n v="50.081274826735751"/>
    <n v="20.079693146787129"/>
    <n v="59.401267243305547"/>
    <n v="19.274940245009926"/>
    <n v="55.957044220850747"/>
  </r>
  <r>
    <x v="405"/>
    <n v="19.052700240770871"/>
    <n v="51.666500597490177"/>
    <n v="20.607323860248847"/>
    <n v="59.744300112470846"/>
    <n v="19.215951571829617"/>
    <n v="56.427830738095864"/>
  </r>
  <r>
    <x v="406"/>
    <n v="19.450746496083607"/>
    <n v="53.245771403651283"/>
    <n v="20.74128818122276"/>
    <n v="57.241990648351688"/>
    <n v="19.954708877600943"/>
    <n v="58.933801521963652"/>
  </r>
  <r>
    <x v="407"/>
    <n v="19.006846393248658"/>
    <n v="50.036743982109094"/>
    <n v="18.832105221689492"/>
    <n v="53.41050896253482"/>
    <n v="19.490534702242396"/>
    <n v="52.966644335160673"/>
  </r>
  <r>
    <x v="408"/>
    <n v="19.002020259473998"/>
    <n v="54.312629673649177"/>
    <n v="19.305718409103456"/>
    <n v="56.95894018275353"/>
    <n v="19.663507950221103"/>
    <n v="56.116093167337013"/>
  </r>
  <r>
    <x v="409"/>
    <n v="19.967822269784957"/>
    <n v="51.483654344768489"/>
    <n v="18.585949596563612"/>
    <n v="50.028895668627783"/>
    <n v="19.403460766236712"/>
    <n v="58.851102103695922"/>
  </r>
  <r>
    <x v="410"/>
    <n v="19.255035887959199"/>
    <n v="52.642440966771581"/>
    <n v="19.503629112708825"/>
    <n v="53.240646699314723"/>
    <n v="19.790410329540673"/>
    <n v="60.838356860660191"/>
  </r>
  <r>
    <x v="411"/>
    <n v="19.165355081550523"/>
    <n v="54.203081520854631"/>
    <n v="20.602091229212384"/>
    <n v="54.04319401947108"/>
    <n v="19.615522834204601"/>
    <n v="51.864205668968623"/>
  </r>
  <r>
    <x v="412"/>
    <n v="19.98380444599487"/>
    <n v="55.844049497170175"/>
    <n v="20.683572671311328"/>
    <n v="55.90293827937802"/>
    <n v="19.653607964261123"/>
    <n v="51.171702019448311"/>
  </r>
  <r>
    <x v="413"/>
    <n v="19.164483885131084"/>
    <n v="52.513478883711009"/>
    <n v="20.651467802566227"/>
    <n v="60.731396818088612"/>
    <n v="19.495602153453461"/>
    <n v="60.165684624247177"/>
  </r>
  <r>
    <x v="414"/>
    <n v="19.511801759489991"/>
    <n v="54.033556968226463"/>
    <n v="18.210788051218906"/>
    <n v="50.396322768488005"/>
    <n v="19.2587718434824"/>
    <n v="57.371949583269171"/>
  </r>
  <r>
    <x v="415"/>
    <n v="19.342537485544984"/>
    <n v="53.655901639319445"/>
    <n v="19.068066151946436"/>
    <n v="55.097705485366141"/>
    <n v="19.402663943685205"/>
    <n v="51.79599945501127"/>
  </r>
  <r>
    <x v="416"/>
    <n v="19.2914727170544"/>
    <n v="52.008843188308525"/>
    <n v="18.553329370205617"/>
    <n v="53.110293446158636"/>
    <n v="19.565497447483658"/>
    <n v="58.368516213719786"/>
  </r>
  <r>
    <x v="417"/>
    <n v="20"/>
    <n v="55.101206067405514"/>
    <n v="18.347244803163097"/>
    <n v="60.587365002582004"/>
    <n v="19.244266476644931"/>
    <n v="50.941016353752687"/>
  </r>
  <r>
    <x v="418"/>
    <n v="20.100000000000001"/>
    <n v="53.232833081411698"/>
    <n v="19.241804621925628"/>
    <n v="59.119584048618407"/>
    <n v="19.635150368923806"/>
    <n v="58.139357253146635"/>
  </r>
  <r>
    <x v="419"/>
    <n v="20.2"/>
    <n v="53.883214780990272"/>
    <n v="19.69775622409648"/>
    <n v="60.613975995386475"/>
    <n v="19.840325023674829"/>
    <n v="55.489151060457573"/>
  </r>
  <r>
    <x v="420"/>
    <n v="20.3"/>
    <n v="50.853175189072715"/>
    <n v="20.00765282719831"/>
    <n v="56.309665710086023"/>
    <n v="19.870543920993974"/>
    <n v="59.084930061285512"/>
  </r>
  <r>
    <x v="421"/>
    <n v="19.624457737454772"/>
    <n v="52.485489342795695"/>
    <n v="18.730874149391415"/>
    <n v="51.546174117066151"/>
    <n v="19.227709292519965"/>
    <n v="51.173014095715381"/>
  </r>
  <r>
    <x v="422"/>
    <n v="19.8"/>
    <n v="54.916121863371124"/>
    <n v="19.100982362018524"/>
    <n v="50.846792377163645"/>
    <n v="19.698380147994573"/>
    <n v="57.581225297970455"/>
  </r>
  <r>
    <x v="423"/>
    <n v="19.88"/>
    <n v="53.627509135832362"/>
    <n v="20.994371248514067"/>
    <n v="54.994551509837549"/>
    <n v="19.350701452045897"/>
    <n v="56.028758359028686"/>
  </r>
  <r>
    <x v="424"/>
    <n v="19.96"/>
    <n v="50.639662400799587"/>
    <n v="18.265403139735557"/>
    <n v="59.939386627631194"/>
    <n v="19.479381902677389"/>
    <n v="56.536563503886633"/>
  </r>
  <r>
    <x v="425"/>
    <n v="20.04"/>
    <n v="51.821625362706392"/>
    <n v="18.876192194763728"/>
    <n v="55.175093436957162"/>
    <n v="19.667998451868364"/>
    <n v="52.476202652387407"/>
  </r>
  <r>
    <x v="426"/>
    <n v="20.12"/>
    <n v="55.785096181672458"/>
    <n v="20.902185986591437"/>
    <n v="52.474538919727109"/>
    <n v="19.476084670843296"/>
    <n v="50.277935742257384"/>
  </r>
  <r>
    <x v="427"/>
    <n v="20.2"/>
    <n v="50.447071314063031"/>
    <n v="20.966381586453991"/>
    <n v="53.054739656813169"/>
    <n v="19.803838160867024"/>
    <n v="59.218312537257098"/>
  </r>
  <r>
    <x v="428"/>
    <n v="20.28"/>
    <n v="53.241888839897214"/>
    <n v="20.51357410958186"/>
    <n v="60.457418162034962"/>
    <n v="19.656366397082806"/>
    <n v="52.918808478174853"/>
  </r>
  <r>
    <x v="429"/>
    <n v="20.36"/>
    <n v="51.767262874192724"/>
    <n v="18.958104992634954"/>
    <n v="57.503100816682775"/>
    <n v="19.190682315141125"/>
    <n v="52.183412105190783"/>
  </r>
  <r>
    <x v="430"/>
    <n v="20.440000000000001"/>
    <n v="54.904088942881963"/>
    <n v="20.250211065600247"/>
    <n v="51.931959018454464"/>
    <n v="19.45446389035699"/>
    <n v="50.483235593547327"/>
  </r>
  <r>
    <x v="431"/>
    <n v="20.52"/>
    <n v="50.026918987969154"/>
    <n v="18.134697773649535"/>
    <n v="58.085054621691363"/>
    <n v="19.989327697676661"/>
    <n v="54.898921633664337"/>
  </r>
  <r>
    <x v="432"/>
    <n v="20.6"/>
    <n v="55.188568345110987"/>
    <n v="20.493775040815841"/>
    <n v="58.599938594400818"/>
    <n v="19.710409526112755"/>
    <n v="52.422535647785857"/>
  </r>
  <r>
    <x v="433"/>
    <n v="20.68"/>
    <n v="53.314089926237237"/>
    <n v="18.886571584831078"/>
    <n v="52.582917173792765"/>
    <n v="19.222053517017404"/>
    <n v="60.604243945058379"/>
  </r>
  <r>
    <x v="434"/>
    <n v="20.399999999999999"/>
    <n v="56.173945764279019"/>
    <n v="19.448065365240204"/>
    <n v="50.335577864497743"/>
    <n v="19.819640847978086"/>
    <n v="50.63664375484386"/>
  </r>
  <r>
    <x v="435"/>
    <n v="20.12"/>
    <n v="54.809823193096378"/>
    <n v="18.3888590035526"/>
    <n v="50.812695417183939"/>
    <n v="19.013755108993095"/>
    <n v="55.258022951763785"/>
  </r>
  <r>
    <x v="436"/>
    <n v="19.84"/>
    <n v="54.780214221728016"/>
    <n v="18.015971239013048"/>
    <n v="55.379550497926822"/>
    <n v="19.878838992623923"/>
    <n v="60.924160599540969"/>
  </r>
  <r>
    <x v="437"/>
    <n v="19.559999999999999"/>
    <n v="56.741580311447265"/>
    <n v="18.996181857706979"/>
    <n v="56.326240239069655"/>
    <n v="19.897118485987086"/>
    <n v="55.916824757113318"/>
  </r>
  <r>
    <x v="438"/>
    <n v="19.28"/>
    <n v="50.28652698727393"/>
    <n v="20.837796828529694"/>
    <n v="53.459552284791648"/>
    <n v="19.422874205825853"/>
    <n v="55.05120672556081"/>
  </r>
  <r>
    <x v="439"/>
    <n v="19"/>
    <n v="55.062046049041591"/>
    <n v="19.946860088679362"/>
    <n v="53.359485600991292"/>
    <n v="19.533265894637978"/>
    <n v="51.313715521352826"/>
  </r>
  <r>
    <x v="440"/>
    <n v="19.02"/>
    <n v="56.712605342803819"/>
    <n v="20.702485210101884"/>
    <n v="52.392569839698517"/>
    <n v="19.561225674992869"/>
    <n v="57.278915438189522"/>
  </r>
  <r>
    <x v="441"/>
    <n v="19.079999999999998"/>
    <n v="54.117008637776173"/>
    <n v="19.757622178370589"/>
    <n v="60.414145665029245"/>
    <n v="19.219309378938217"/>
    <n v="56.46947758026711"/>
  </r>
  <r>
    <x v="442"/>
    <n v="19.113333333333301"/>
    <n v="53.277929493247406"/>
    <n v="20.902569314964882"/>
    <n v="53.382642145034822"/>
    <n v="19.849039001131938"/>
    <n v="60.694041915025544"/>
  </r>
  <r>
    <x v="443"/>
    <n v="19.1533333333333"/>
    <n v="54.320857156218764"/>
    <n v="20.49411736168857"/>
    <n v="55.565896575258691"/>
    <n v="19.01457413487735"/>
    <n v="57.021364003754741"/>
  </r>
  <r>
    <x v="444"/>
    <n v="19.1933333333333"/>
    <n v="53.874139186874352"/>
    <n v="18.455132244779008"/>
    <n v="53.992679476169357"/>
    <n v="19.094709278663736"/>
    <n v="59.204050605462264"/>
  </r>
  <r>
    <x v="445"/>
    <n v="19.233333333333299"/>
    <n v="50.21830857624861"/>
    <n v="19.156699777452591"/>
    <n v="53.545692481341959"/>
    <n v="19.000980764574766"/>
    <n v="50.591422410557421"/>
  </r>
  <r>
    <x v="446"/>
    <n v="19.273333333333301"/>
    <n v="57.916547766468383"/>
    <n v="20.699321795836394"/>
    <n v="50.422332568016913"/>
    <n v="19.956502669615652"/>
    <n v="57.593427411177331"/>
  </r>
  <r>
    <x v="447"/>
    <n v="19.313333333333301"/>
    <n v="53.043979939989455"/>
    <n v="19.145225146424089"/>
    <n v="54.425698461817554"/>
    <n v="19.045877751145753"/>
    <n v="56.259440932934687"/>
  </r>
  <r>
    <x v="448"/>
    <n v="19.3533333333333"/>
    <n v="55.801534173424464"/>
    <n v="20.504279599534044"/>
    <n v="56.527455565888424"/>
    <n v="19.752900215144802"/>
    <n v="53.250965573847068"/>
  </r>
  <r>
    <x v="449"/>
    <n v="19.393333333333299"/>
    <n v="54.738482539306787"/>
    <n v="18.664798648884595"/>
    <n v="59.61718289913086"/>
    <n v="19.582793915272628"/>
    <n v="57.504744100236827"/>
  </r>
  <r>
    <x v="450"/>
    <n v="19.433333333333302"/>
    <n v="52.494811413917084"/>
    <n v="19.21540151265441"/>
    <n v="57.291998626825247"/>
    <n v="19.906415759418664"/>
    <n v="54.919033175820374"/>
  </r>
  <r>
    <x v="451"/>
    <n v="19.473333333333301"/>
    <n v="57.100679818910514"/>
    <n v="20.166124504518802"/>
    <n v="57.902317174068585"/>
    <n v="19.036483545673644"/>
    <n v="57.563849030534655"/>
  </r>
  <r>
    <x v="452"/>
    <n v="19.5133333333333"/>
    <n v="55.056841663747015"/>
    <n v="20.455835450223766"/>
    <n v="53.383382250309289"/>
    <n v="19.692880907296161"/>
    <n v="51.262380225429894"/>
  </r>
  <r>
    <x v="453"/>
    <n v="19.553333333333299"/>
    <n v="50.802012314916624"/>
    <n v="19.900142198025566"/>
    <n v="56.387358577417821"/>
    <n v="19.712086466814938"/>
    <n v="60.402922696002953"/>
  </r>
  <r>
    <x v="454"/>
    <n v="19.593333333333302"/>
    <n v="50.249713699154654"/>
    <n v="18.728926535387671"/>
    <n v="53.533828308116284"/>
    <n v="19.128468748202295"/>
    <n v="56.343112051288117"/>
  </r>
  <r>
    <x v="455"/>
    <n v="19.633333333333301"/>
    <n v="55.898860343126856"/>
    <n v="20.178992124246168"/>
    <n v="59.413207598393086"/>
    <n v="19.241640910742856"/>
    <n v="51.602611606343316"/>
  </r>
  <r>
    <x v="456"/>
    <n v="19.6733333333333"/>
    <n v="52.687455454327171"/>
    <n v="18.871112748054202"/>
    <n v="54.21483238748197"/>
    <n v="19.296680344447413"/>
    <n v="59.067703662037907"/>
  </r>
  <r>
    <x v="457"/>
    <n v="19.713333333333299"/>
    <n v="54.570930352402129"/>
    <n v="19.93269044311689"/>
    <n v="56.221777316041013"/>
    <n v="19.997496797851298"/>
    <n v="52.728703034887651"/>
  </r>
  <r>
    <x v="458"/>
    <n v="19.753333333333298"/>
    <n v="57.560483228222921"/>
    <n v="19.031325198030995"/>
    <n v="59.655108672365301"/>
    <n v="19.74459119341212"/>
    <n v="56.969044640002622"/>
  </r>
  <r>
    <x v="459"/>
    <n v="19.793333333333301"/>
    <n v="54.621617138377786"/>
    <n v="19.100331775058539"/>
    <n v="60.292989672104568"/>
    <n v="19.813069914626048"/>
    <n v="50.917148983242399"/>
  </r>
  <r>
    <x v="460"/>
    <n v="19.8333333333333"/>
    <n v="52.419973862073853"/>
    <n v="18.528621122548337"/>
    <n v="57.137850394176667"/>
    <n v="19.015592601973768"/>
    <n v="50.795435840245325"/>
  </r>
  <r>
    <x v="461"/>
    <n v="19.873333333333299"/>
    <n v="56.038655200676345"/>
    <n v="20.060989578985371"/>
    <n v="56.039627731453656"/>
    <n v="19.027718052686335"/>
    <n v="56.019728910013434"/>
  </r>
  <r>
    <x v="462"/>
    <n v="19.913333333333298"/>
    <n v="56.660109995933425"/>
    <n v="18.636038437372246"/>
    <n v="53.494594372385571"/>
    <n v="19.814929397220411"/>
    <n v="59.124208578218209"/>
  </r>
  <r>
    <x v="463"/>
    <n v="19.953333333333301"/>
    <n v="50.424912605204433"/>
    <n v="18.718601382244913"/>
    <n v="59.914923873097528"/>
    <n v="19.399896158458603"/>
    <n v="60.177324504081049"/>
  </r>
  <r>
    <x v="464"/>
    <n v="19.9933333333333"/>
    <n v="50.565437714828946"/>
    <n v="18.93216546805656"/>
    <n v="54.636761530341154"/>
    <n v="19.121040109923754"/>
    <n v="55.809142147634752"/>
  </r>
  <r>
    <x v="465"/>
    <n v="18.362394164034853"/>
    <n v="52.649996601619016"/>
    <n v="20.570170353812578"/>
    <n v="53.624159145902489"/>
    <n v="19.077989234009625"/>
    <n v="52.516176146568384"/>
  </r>
  <r>
    <x v="466"/>
    <n v="18.13417891164492"/>
    <n v="57.862619758280594"/>
    <n v="18.969012753867315"/>
    <n v="53.931285487219782"/>
    <n v="19.688941418420171"/>
    <n v="50.451705575466121"/>
  </r>
  <r>
    <x v="467"/>
    <n v="18.024686841751912"/>
    <n v="56.013062105402149"/>
    <n v="18.486664670468301"/>
    <n v="58.595414522333861"/>
    <n v="19.986759408191034"/>
    <n v="56.765790650210128"/>
  </r>
  <r>
    <x v="468"/>
    <n v="18.694932245494339"/>
    <n v="55.795817435789012"/>
    <n v="19.487356940464277"/>
    <n v="52.104945260500777"/>
    <n v="19.094517254581461"/>
    <n v="53.689858947693331"/>
  </r>
  <r>
    <x v="469"/>
    <n v="18.789178490810595"/>
    <n v="50.021417910885027"/>
    <n v="19.314762746657138"/>
    <n v="58.071522522887555"/>
    <n v="19.862194755812574"/>
    <n v="54.65967361870316"/>
  </r>
  <r>
    <x v="470"/>
    <n v="18.014879617603768"/>
    <n v="52.548405286396736"/>
    <n v="18.996903119805353"/>
    <n v="58.546853512739425"/>
    <n v="19.913019685193426"/>
    <n v="55.269986606503593"/>
  </r>
  <r>
    <x v="471"/>
    <n v="18.856257697576574"/>
    <n v="54.303589111219694"/>
    <n v="20.20350832262336"/>
    <n v="54.049571071032091"/>
    <n v="19.87647582432713"/>
    <n v="50.222236462406677"/>
  </r>
  <r>
    <x v="472"/>
    <n v="19.606755479716739"/>
    <n v="51.231250562115406"/>
    <n v="20.81377280670452"/>
    <n v="56.876795697586324"/>
    <n v="19.240522900183773"/>
    <n v="52.348279355656523"/>
  </r>
  <r>
    <x v="473"/>
    <n v="18.990153591987514"/>
    <n v="50.839566446987092"/>
    <n v="19.627012843907945"/>
    <n v="54.002858518102741"/>
    <n v="19.303999182587081"/>
    <n v="60.469601089082879"/>
  </r>
  <r>
    <x v="474"/>
    <n v="19.178467129931192"/>
    <n v="52.242873292095176"/>
    <n v="20.673568612803628"/>
    <n v="57.98335293988228"/>
    <n v="19.79510393385803"/>
    <n v="59.177311866008196"/>
  </r>
  <r>
    <x v="475"/>
    <n v="19.124791360450267"/>
    <n v="53.258908774730763"/>
    <n v="20.700483481138196"/>
    <n v="56.981864225738903"/>
    <n v="19.721199359656705"/>
    <n v="56.302777253984601"/>
  </r>
  <r>
    <x v="476"/>
    <n v="18.052801127912474"/>
    <n v="55.408815059160446"/>
    <n v="18.151790726157792"/>
    <n v="60.446811513583214"/>
    <n v="19.025540223352397"/>
    <n v="59.181742864440238"/>
  </r>
  <r>
    <x v="477"/>
    <n v="18.036943222802613"/>
    <n v="50.170364275865687"/>
    <n v="20.420895748408793"/>
    <n v="57.46642473350834"/>
    <n v="19.214986823192177"/>
    <n v="58.155470791751867"/>
  </r>
  <r>
    <x v="478"/>
    <n v="19.821019402055192"/>
    <n v="56.772691986485285"/>
    <n v="19.024661433947188"/>
    <n v="55.291715207609016"/>
    <n v="19.703972339048789"/>
    <n v="57.589264180578155"/>
  </r>
  <r>
    <x v="479"/>
    <n v="18.122961102640112"/>
    <n v="57.367403453633102"/>
    <n v="18.344551254906232"/>
    <n v="60.409548122330953"/>
    <n v="19.756915968017431"/>
    <n v="56.797661563877305"/>
  </r>
  <r>
    <x v="480"/>
    <n v="18.761745070721695"/>
    <n v="55.94786866361374"/>
    <n v="19.571351744791972"/>
    <n v="52.891059443134083"/>
    <n v="19.69069177692068"/>
    <n v="51.037847233810332"/>
  </r>
  <r>
    <x v="481"/>
    <n v="19.048372459431352"/>
    <n v="57.281006554869649"/>
    <n v="20.052030671305303"/>
    <n v="52.356918137664081"/>
    <n v="19.98881875743502"/>
    <n v="56.019579722113839"/>
  </r>
  <r>
    <x v="482"/>
    <n v="19.495252260364051"/>
    <n v="50.540904276481939"/>
    <n v="19.506672519030545"/>
    <n v="56.899535393542166"/>
    <n v="19.808847576959259"/>
    <n v="59.840057401711306"/>
  </r>
  <r>
    <x v="483"/>
    <n v="18.259941415352479"/>
    <n v="51.585026681939745"/>
    <n v="20.431676117356666"/>
    <n v="50.395530820997216"/>
    <n v="19.310361528632132"/>
    <n v="59.36184337692923"/>
  </r>
  <r>
    <x v="484"/>
    <n v="18.33256562414633"/>
    <n v="56.794718913868572"/>
    <n v="19.4612524100481"/>
    <n v="53.379726503415412"/>
    <n v="19.274650114436394"/>
    <n v="56.193030708293925"/>
  </r>
  <r>
    <x v="485"/>
    <n v="18.871756713261544"/>
    <n v="54.999008212651887"/>
    <n v="19.373442446890728"/>
    <n v="60.700018503138573"/>
    <n v="19.746560300739816"/>
    <n v="58.198700939565711"/>
  </r>
  <r>
    <x v="486"/>
    <n v="19.086292306621001"/>
    <n v="57.409966201035751"/>
    <n v="18.796572557439802"/>
    <n v="60.134779841515027"/>
    <n v="19.315938626068558"/>
    <n v="58.005982936764042"/>
  </r>
  <r>
    <x v="487"/>
    <n v="18.318578537807078"/>
    <n v="56.998991838425496"/>
    <n v="20.227446920826601"/>
    <n v="57.887839242281274"/>
    <n v="19.812809114556888"/>
    <n v="56.080061303803561"/>
  </r>
  <r>
    <x v="488"/>
    <n v="18.06440605237594"/>
    <n v="57.390274756818393"/>
    <n v="18.531685428529798"/>
    <n v="51.532703999380132"/>
    <n v="19.377800239690771"/>
    <n v="54.839800832172791"/>
  </r>
  <r>
    <x v="489"/>
    <n v="18.370636402668531"/>
    <n v="55.088340640386036"/>
    <n v="18.685544272285998"/>
    <n v="54.75922477329204"/>
    <n v="19.726439982901191"/>
    <n v="60.550632008609227"/>
  </r>
  <r>
    <x v="490"/>
    <n v="19.725495126034684"/>
    <n v="51.861009777721819"/>
    <n v="18.532574320507738"/>
    <n v="60.577057461352695"/>
    <n v="19.683608096041677"/>
    <n v="51.357535152598167"/>
  </r>
  <r>
    <x v="491"/>
    <n v="19.900646224276809"/>
    <n v="54.827142745020886"/>
    <n v="20.291521469823078"/>
    <n v="55.742944622582833"/>
    <n v="19.117653301480182"/>
    <n v="56.996703985562725"/>
  </r>
  <r>
    <x v="492"/>
    <n v="19.082287397798122"/>
    <n v="56.890048134421257"/>
    <n v="20.111354324716881"/>
    <n v="56.027200797636006"/>
    <n v="19.422466481451476"/>
    <n v="58.276468437088589"/>
  </r>
  <r>
    <x v="493"/>
    <n v="18.174157521651953"/>
    <n v="57.322898069938866"/>
    <n v="19.618523299467437"/>
    <n v="58.521084914153121"/>
    <n v="19.10646644250345"/>
    <n v="51.040566871414242"/>
  </r>
  <r>
    <x v="494"/>
    <n v="19.765707496548352"/>
    <n v="57.402311177530358"/>
    <n v="20.564979335432081"/>
    <n v="59.244716160981916"/>
    <n v="19.216030109371175"/>
    <n v="58.294967928122112"/>
  </r>
  <r>
    <x v="495"/>
    <n v="19.138440237451615"/>
    <n v="54.585967336786432"/>
    <n v="19.803107501571318"/>
    <n v="51.09125091810624"/>
    <n v="19.037076762831063"/>
    <n v="56.048550337643412"/>
  </r>
  <r>
    <x v="496"/>
    <n v="18.118189613168706"/>
    <n v="53.521418795561594"/>
    <n v="18.261485633286792"/>
    <n v="50.614054571469197"/>
    <n v="19.436551093601803"/>
    <n v="56.978999140651737"/>
  </r>
  <r>
    <x v="497"/>
    <n v="18.244778154877437"/>
    <n v="54.800959810947468"/>
    <n v="18.098391597739045"/>
    <n v="53.671850608423462"/>
    <n v="19.319470818502083"/>
    <n v="52.600588251562506"/>
  </r>
  <r>
    <x v="498"/>
    <n v="19.458811380203915"/>
    <n v="51.415403782323644"/>
    <n v="18.137422064373389"/>
    <n v="52.290158420605536"/>
    <n v="19.555412495177443"/>
    <n v="56.029299618500161"/>
  </r>
  <r>
    <x v="499"/>
    <n v="18.531259776857933"/>
    <n v="56.192685393851406"/>
    <n v="18.079806693264008"/>
    <n v="60.15473037482532"/>
    <n v="19.677580807760453"/>
    <n v="52.935049251248422"/>
  </r>
  <r>
    <x v="500"/>
    <n v="18.762264360163702"/>
    <n v="54.661573092504874"/>
    <n v="20.789859566625921"/>
    <n v="55.145363804999469"/>
    <n v="19.422511389900176"/>
    <n v="55.607468962287307"/>
  </r>
  <r>
    <x v="501"/>
    <n v="19.858822286025333"/>
    <n v="55.430231624572087"/>
    <n v="18.903397587213597"/>
    <n v="58.490862001236998"/>
    <n v="19.196305229973014"/>
    <n v="50.575672335988997"/>
  </r>
  <r>
    <x v="502"/>
    <n v="18.063219085721137"/>
    <n v="53.766712279398618"/>
    <n v="20.219037177110046"/>
    <n v="50.627260553063628"/>
    <n v="19.498729627611592"/>
    <n v="57.035479256532653"/>
  </r>
  <r>
    <x v="503"/>
    <n v="18.680686735968933"/>
    <n v="55.484171247535784"/>
    <n v="20.171419107540203"/>
    <n v="54.919187831669362"/>
    <n v="19.628210435693713"/>
    <n v="51.409674404650318"/>
  </r>
  <r>
    <x v="504"/>
    <n v="18.725984364144455"/>
    <n v="53.797760993389367"/>
    <n v="18.455341414773503"/>
    <n v="56.268777042847617"/>
    <n v="19.525512399049756"/>
    <n v="50.886589740765935"/>
  </r>
  <r>
    <x v="505"/>
    <n v="19.111888211602764"/>
    <n v="51.092447386923446"/>
    <n v="20.706016906195252"/>
    <n v="59.021130045139003"/>
    <n v="19.800131085063853"/>
    <n v="55.745746769164661"/>
  </r>
  <r>
    <x v="506"/>
    <n v="19.74969814889656"/>
    <n v="52.137978211343842"/>
    <n v="19.922280340558601"/>
    <n v="55.567597533919411"/>
    <n v="19.337550476105413"/>
    <n v="50.660862388623023"/>
  </r>
  <r>
    <x v="507"/>
    <n v="18.76120064326394"/>
    <n v="56.760490231764365"/>
    <n v="19.077609917158259"/>
    <n v="51.509445287727466"/>
    <n v="19.415334460609053"/>
    <n v="55.873743745819368"/>
  </r>
  <r>
    <x v="508"/>
    <n v="18.25345882017097"/>
    <n v="54.218339546660701"/>
    <n v="20.352771893281147"/>
    <n v="58.618554055989563"/>
    <n v="19.064591427212516"/>
    <n v="59.365399208934242"/>
  </r>
  <r>
    <x v="509"/>
    <n v="18.618229295054981"/>
    <n v="56.855679337956666"/>
    <n v="19.795024829944605"/>
    <n v="58.82797298210334"/>
    <n v="19.034809782778208"/>
    <n v="53.385031691023883"/>
  </r>
  <r>
    <x v="510"/>
    <n v="19.576716783601565"/>
    <n v="54.593793209218312"/>
    <n v="19.902123473451876"/>
    <n v="57.523684946569468"/>
    <n v="19.961752263399621"/>
    <n v="50.308147861981439"/>
  </r>
  <r>
    <x v="511"/>
    <n v="18.292632386096724"/>
    <n v="54.022936972646626"/>
    <n v="19.05171655814604"/>
    <n v="54.248410061993589"/>
    <n v="19.348144868330397"/>
    <n v="54.381523014634546"/>
  </r>
  <r>
    <x v="512"/>
    <n v="18.959919022506707"/>
    <n v="55.785696401177788"/>
    <n v="19.408887601166754"/>
    <n v="58.953525295438148"/>
    <n v="19.176646581997545"/>
    <n v="57.370255713499603"/>
  </r>
  <r>
    <x v="513"/>
    <n v="19.316898359422833"/>
    <n v="55.128954710500338"/>
    <n v="19.879806620817593"/>
    <n v="56.77693266324507"/>
    <n v="19.599373742155915"/>
    <n v="54.70072328062146"/>
  </r>
  <r>
    <x v="514"/>
    <n v="18.796080162148655"/>
    <n v="55.699783148608617"/>
    <n v="20.753781853072283"/>
    <n v="58.749521845848804"/>
    <n v="19.746254715064545"/>
    <n v="52.683836363030302"/>
  </r>
  <r>
    <x v="515"/>
    <n v="19.0283432571585"/>
    <n v="56.23601111714229"/>
    <n v="18.995602505707911"/>
    <n v="54.774088906105128"/>
    <n v="19.909232568325816"/>
    <n v="52.835849575284861"/>
  </r>
  <r>
    <x v="516"/>
    <n v="19.096171976051554"/>
    <n v="56.69561660449628"/>
    <n v="20.173658863300172"/>
    <n v="56.318134360263386"/>
    <n v="19.321622608361615"/>
    <n v="54.842592557225686"/>
  </r>
  <r>
    <x v="517"/>
    <n v="18.199725953129228"/>
    <n v="55.932367807274815"/>
    <n v="19.452657981118556"/>
    <n v="56.226314982028811"/>
    <n v="19.906014474662292"/>
    <n v="54.723437198031213"/>
  </r>
  <r>
    <x v="518"/>
    <n v="19.167712045855382"/>
    <n v="53.119258283719034"/>
    <n v="19.331919505556787"/>
    <n v="60.198224967999131"/>
    <n v="19.398577228894357"/>
    <n v="60.065825662310289"/>
  </r>
  <r>
    <x v="519"/>
    <n v="18.646306878837482"/>
    <n v="53.414647357999591"/>
    <n v="19.482978625484936"/>
    <n v="56.046140299557251"/>
    <n v="19.463744283540059"/>
    <n v="50.964405562014868"/>
  </r>
  <r>
    <x v="520"/>
    <n v="19.128033186812338"/>
    <n v="57.312466325953778"/>
    <n v="18.61235139093516"/>
    <n v="53.578570356321691"/>
    <n v="19.412887608254326"/>
    <n v="57.811892625497251"/>
  </r>
  <r>
    <x v="521"/>
    <n v="18.6684934049965"/>
    <n v="54.102236167039031"/>
    <n v="19.696259422261537"/>
    <n v="60.267369505402748"/>
    <n v="19.294741027850645"/>
    <n v="57.731469583793803"/>
  </r>
  <r>
    <x v="522"/>
    <n v="18.26888214647667"/>
    <n v="52.258307441881414"/>
    <n v="20.524136469876254"/>
    <n v="56.758289673356316"/>
    <n v="19.610415143278313"/>
    <n v="59.087417070471204"/>
  </r>
  <r>
    <x v="523"/>
    <n v="19.103164440657103"/>
    <n v="51.628324611876856"/>
    <n v="20.083115617737558"/>
    <n v="57.657380910961557"/>
    <n v="19.682788282899285"/>
    <n v="57.981607473261761"/>
  </r>
  <r>
    <x v="524"/>
    <n v="18.449921743409938"/>
    <n v="52.861628160410504"/>
    <n v="20.37872472584818"/>
    <n v="52.784444048410073"/>
    <n v="19.330104822236724"/>
    <n v="55.111983421416085"/>
  </r>
  <r>
    <x v="525"/>
    <n v="18.62751840619778"/>
    <n v="55.596343204270767"/>
    <n v="20.624930088907391"/>
    <n v="50.063820415660103"/>
    <n v="19.881845707260737"/>
    <n v="53.767351183117185"/>
  </r>
  <r>
    <x v="526"/>
    <n v="18.710813045889655"/>
    <n v="53.719473050268206"/>
    <n v="20.195641043376227"/>
    <n v="60.188773991907553"/>
    <n v="19.714662327705746"/>
    <n v="56.983859192920526"/>
  </r>
  <r>
    <x v="527"/>
    <n v="18.197515044374221"/>
    <n v="51.956091061176515"/>
    <n v="19.182307978292641"/>
    <n v="59.769703086787914"/>
    <n v="19.878052070507316"/>
    <n v="54.100694093597177"/>
  </r>
  <r>
    <x v="528"/>
    <n v="19.115346634270104"/>
    <n v="51.05757532922388"/>
    <n v="19.367784648461438"/>
    <n v="59.708809557197391"/>
    <n v="19.213060834303388"/>
    <n v="57.741340122634199"/>
  </r>
  <r>
    <x v="529"/>
    <n v="18.056554116694318"/>
    <n v="52.76429675717592"/>
    <n v="20.92222488096504"/>
    <n v="51.312326254192385"/>
    <n v="19.890149131086673"/>
    <n v="54.44832114919928"/>
  </r>
  <r>
    <x v="530"/>
    <n v="19.293042116836489"/>
    <n v="57.765139542752813"/>
    <n v="19.662300999797701"/>
    <n v="56.231401566395839"/>
    <n v="19.802396771081831"/>
    <n v="60.461423225076913"/>
  </r>
  <r>
    <x v="531"/>
    <n v="18.74601638992074"/>
    <n v="50.493889413667667"/>
    <n v="19.533761347733545"/>
    <n v="52.748423517455642"/>
    <n v="19.957665057475737"/>
    <n v="52.395322521523035"/>
  </r>
  <r>
    <x v="532"/>
    <n v="18.005744593332849"/>
    <n v="57.716155245763225"/>
    <n v="20.147889083658086"/>
    <n v="59.407207614941598"/>
    <n v="19.649057243559419"/>
    <n v="52.278189609123977"/>
  </r>
  <r>
    <x v="533"/>
    <n v="18.257652746738945"/>
    <n v="50.422449232353472"/>
    <n v="18.628860399058613"/>
    <n v="50.759844317122521"/>
    <n v="19.297268303833558"/>
    <n v="59.921779868082488"/>
  </r>
  <r>
    <x v="534"/>
    <n v="18.237553564912101"/>
    <n v="50.770094777502834"/>
    <n v="20.668561431022166"/>
    <n v="56.621226226976276"/>
    <n v="19.880123304551034"/>
    <n v="60.000984415552985"/>
  </r>
  <r>
    <x v="535"/>
    <n v="19.053763526934237"/>
    <n v="50.041825474484334"/>
    <n v="20.48107528150523"/>
    <n v="56.173727813176313"/>
    <n v="19.607044712191904"/>
    <n v="55.668469822043697"/>
  </r>
  <r>
    <x v="536"/>
    <n v="18.444977594283074"/>
    <n v="53.956227807125742"/>
    <n v="19.090088923504954"/>
    <n v="52.363441949571872"/>
    <n v="19.320041262877886"/>
    <n v="53.567660498905497"/>
  </r>
  <r>
    <x v="537"/>
    <n v="19.042256120657399"/>
    <n v="56.295181470262584"/>
    <n v="20.323086702061726"/>
    <n v="50.264472209858646"/>
    <n v="19.507910035582306"/>
    <n v="56.702503044076977"/>
  </r>
  <r>
    <x v="538"/>
    <n v="19.067853444475332"/>
    <n v="54.568327337081506"/>
    <n v="18.960190142463091"/>
    <n v="54.362257404281117"/>
    <n v="19.841752563716614"/>
    <n v="54.704739517409955"/>
  </r>
  <r>
    <x v="539"/>
    <n v="19.920176741880187"/>
    <n v="56.710718368826569"/>
    <n v="18.058171711064414"/>
    <n v="50.204626649307095"/>
    <n v="19.593030190638022"/>
    <n v="55.392430655410678"/>
  </r>
  <r>
    <x v="540"/>
    <n v="18.526686567720734"/>
    <n v="50.777688517710793"/>
    <n v="20.904191392276157"/>
    <n v="59.066038571127663"/>
    <n v="19.068589221837247"/>
    <n v="55.773346702188071"/>
  </r>
  <r>
    <x v="541"/>
    <n v="18.921364375353789"/>
    <n v="51.805656578420901"/>
    <n v="19.855256278896146"/>
    <n v="53.024785630702247"/>
    <n v="19.310438178392335"/>
    <n v="50.970486697796453"/>
  </r>
  <r>
    <x v="542"/>
    <n v="18.956072072135207"/>
    <n v="56.469132063770381"/>
    <n v="18.734907257235502"/>
    <n v="55.697784314577639"/>
    <n v="19.917747270349007"/>
    <n v="55.468630269983741"/>
  </r>
  <r>
    <x v="543"/>
    <n v="19.356604175661865"/>
    <n v="50.052297376169889"/>
    <n v="18.948171895858536"/>
    <n v="55.437116463738008"/>
    <n v="19.847998454293315"/>
    <n v="58.718172016524512"/>
  </r>
  <r>
    <x v="544"/>
    <n v="18.561651411237445"/>
    <n v="52.270474224764925"/>
    <n v="19.68892869817973"/>
    <n v="55.589684145345231"/>
    <n v="19.128991506714215"/>
    <n v="52.305642480497823"/>
  </r>
  <r>
    <x v="545"/>
    <n v="18.188679866262817"/>
    <n v="50.103211174308925"/>
    <n v="20.705871002489378"/>
    <n v="54.551019888843548"/>
    <n v="19.787052500013392"/>
    <n v="51.054140187801885"/>
  </r>
  <r>
    <x v="546"/>
    <n v="19.247250154368977"/>
    <n v="57.926916539104859"/>
    <n v="20.958964662360522"/>
    <n v="50.607501252293353"/>
    <n v="19.734948308895657"/>
    <n v="59.111856217333703"/>
  </r>
  <r>
    <x v="547"/>
    <n v="19.000769437360923"/>
    <n v="54.008595168007723"/>
    <n v="18.438822888014389"/>
    <n v="60.811288503897032"/>
    <n v="19.20085569889169"/>
    <n v="54.219500362138341"/>
  </r>
  <r>
    <x v="548"/>
    <n v="18.874648150401541"/>
    <n v="50.198842121455478"/>
    <n v="20.844289989027601"/>
    <n v="57.671245653591363"/>
    <n v="19.697276476378821"/>
    <n v="53.754188093909761"/>
  </r>
  <r>
    <x v="549"/>
    <n v="19.93620849558674"/>
    <n v="52.667046140546113"/>
    <n v="19.234563141315139"/>
    <n v="58.976137171133395"/>
    <n v="19.469157895134224"/>
    <n v="50.754570418903967"/>
  </r>
  <r>
    <x v="550"/>
    <n v="18.110868903084203"/>
    <n v="55.282203355371387"/>
    <n v="19.159873252356498"/>
    <n v="55.761740114237945"/>
    <n v="19.743714401360894"/>
    <n v="52.284746507938777"/>
  </r>
  <r>
    <x v="551"/>
    <n v="19.613429895316273"/>
    <n v="50.712685574160155"/>
    <n v="18.52753210714598"/>
    <n v="50.515309319553751"/>
    <n v="19.977854625382161"/>
    <n v="50.247076051703765"/>
  </r>
  <r>
    <x v="552"/>
    <n v="18.464644979239161"/>
    <n v="57.815109526576961"/>
    <n v="19.124694784950723"/>
    <n v="51.753107704336202"/>
    <n v="19.586406341893341"/>
    <n v="60.094198605089616"/>
  </r>
  <r>
    <x v="553"/>
    <n v="19.831993674928036"/>
    <n v="53.184243986423006"/>
    <n v="19.946028857343272"/>
    <n v="59.897987488897421"/>
    <n v="19.194045553192076"/>
    <n v="58.6942970394268"/>
  </r>
  <r>
    <x v="554"/>
    <n v="18.175286532670157"/>
    <n v="53.616192914162099"/>
    <n v="18.860967070881308"/>
    <n v="54.939054645557071"/>
    <n v="19.951421463835604"/>
    <n v="59.461254894289368"/>
  </r>
  <r>
    <x v="555"/>
    <n v="19.660221570076331"/>
    <n v="56.743719257888095"/>
    <n v="19.127445217667439"/>
    <n v="60.551021962420329"/>
    <n v="19.372439912303186"/>
    <n v="59.861232842333806"/>
  </r>
  <r>
    <x v="556"/>
    <n v="18.721662716882708"/>
    <n v="51.721696562054305"/>
    <n v="19.57129412002163"/>
    <n v="60.319387040970561"/>
    <n v="19.574138652769264"/>
    <n v="54.786353888401649"/>
  </r>
  <r>
    <x v="557"/>
    <n v="19.131527163719053"/>
    <n v="53.367088991606067"/>
    <n v="18.188608795784809"/>
    <n v="54.263643804005298"/>
    <n v="19.03525610544181"/>
    <n v="60.116379789514738"/>
  </r>
  <r>
    <x v="558"/>
    <n v="19.723627205073029"/>
    <n v="54.041448034815552"/>
    <n v="18.576857917516296"/>
    <n v="59.914102387724817"/>
    <n v="19.994593151131717"/>
    <n v="57.655965029184408"/>
  </r>
  <r>
    <x v="559"/>
    <n v="18.238604567273509"/>
    <n v="50.526376558338434"/>
    <n v="19.916165021802993"/>
    <n v="53.945465046117846"/>
    <n v="19.312006456264061"/>
    <n v="57.453306145491517"/>
  </r>
  <r>
    <x v="560"/>
    <n v="19.163307970388303"/>
    <n v="57.394364992085713"/>
    <n v="20.23266868718445"/>
    <n v="52.878578455318682"/>
    <n v="19.998979372836885"/>
    <n v="56.426415907499617"/>
  </r>
  <r>
    <x v="561"/>
    <n v="18.013068654587553"/>
    <n v="50.133671523407955"/>
    <n v="19.746903521829406"/>
    <n v="50.29890739574244"/>
    <n v="19.21316562081407"/>
    <n v="53.246382399825791"/>
  </r>
  <r>
    <x v="562"/>
    <n v="18.098704862077028"/>
    <n v="54.766453013703988"/>
    <n v="19.927443268676136"/>
    <n v="58.542199794205871"/>
    <n v="19.381430227200344"/>
    <n v="57.143845781494662"/>
  </r>
  <r>
    <x v="563"/>
    <n v="18.778164480490567"/>
    <n v="51.870086635154721"/>
    <n v="20.524978116782922"/>
    <n v="52.937104444824364"/>
    <n v="19.850293439499811"/>
    <n v="56.850907854904577"/>
  </r>
  <r>
    <x v="564"/>
    <n v="19.458019010195887"/>
    <n v="52.969183753744026"/>
    <n v="19.500251139878578"/>
    <n v="50.970748837378331"/>
    <n v="19.199954465954661"/>
    <n v="50.458743559924145"/>
  </r>
  <r>
    <x v="565"/>
    <n v="18.891165179338852"/>
    <n v="56.276932922817643"/>
    <n v="18.338332129382362"/>
    <n v="59.457233930227318"/>
    <n v="19.398117546591404"/>
    <n v="51.285444597191912"/>
  </r>
  <r>
    <x v="566"/>
    <n v="18.011188283188186"/>
    <n v="54.540179817529399"/>
    <n v="18.358161975998254"/>
    <n v="53.074819464802765"/>
    <n v="19.807622752631154"/>
    <n v="55.718250472057512"/>
  </r>
  <r>
    <x v="567"/>
    <n v="19.270394942520699"/>
    <n v="57.133169587995376"/>
    <n v="19.447155634597017"/>
    <n v="59.97116567074734"/>
    <n v="19.639381308809387"/>
    <n v="54.289173533669526"/>
  </r>
  <r>
    <x v="568"/>
    <n v="19.234616020454673"/>
    <n v="54.590262501138"/>
    <n v="18.21996981895045"/>
    <n v="56.149214405943333"/>
    <n v="19.216276089504028"/>
    <n v="54.90680841635141"/>
  </r>
  <r>
    <x v="569"/>
    <n v="19.918080314714484"/>
    <n v="56.997865290222286"/>
    <n v="18.621211778746922"/>
    <n v="60.309296100673478"/>
    <n v="19.473289888985956"/>
    <n v="59.855761447361886"/>
  </r>
  <r>
    <x v="570"/>
    <n v="18.178940668688128"/>
    <n v="57.697631555256933"/>
    <n v="20.008269172745862"/>
    <n v="53.913884443133981"/>
    <n v="19.030929411121473"/>
    <n v="56.888413866558317"/>
  </r>
  <r>
    <x v="571"/>
    <n v="19.255963752994742"/>
    <n v="53.175783463930173"/>
    <n v="20.298580125943008"/>
    <n v="58.646128473038893"/>
    <n v="19.342946665120618"/>
    <n v="58.860251772270189"/>
  </r>
  <r>
    <x v="572"/>
    <n v="18.960368623483738"/>
    <n v="54.785389986564155"/>
    <n v="20.839147762599318"/>
    <n v="59.253005545469001"/>
    <n v="19.083767863005761"/>
    <n v="54.144275173085397"/>
  </r>
  <r>
    <x v="573"/>
    <n v="18.631633093501836"/>
    <n v="53.190045381246989"/>
    <n v="18.674198126183608"/>
    <n v="52.206313007420434"/>
    <n v="19.735028026849037"/>
    <n v="52.450343090676824"/>
  </r>
  <r>
    <x v="574"/>
    <n v="18.351605716599618"/>
    <n v="51.753831471352576"/>
    <n v="18.334296503208844"/>
    <n v="52.548376656961338"/>
    <n v="19.755285790413058"/>
    <n v="54.386141408670674"/>
  </r>
  <r>
    <x v="575"/>
    <n v="18.987714458399456"/>
    <n v="53.90860585243729"/>
    <n v="20.759696763497804"/>
    <n v="56.803799058802554"/>
    <n v="19.752811345247387"/>
    <n v="50.425120234294702"/>
  </r>
  <r>
    <x v="576"/>
    <n v="19.166002511548445"/>
    <n v="56.357061603280549"/>
    <n v="20.12466233420205"/>
    <n v="55.732105274905109"/>
    <n v="19.026167695041885"/>
    <n v="55.33487243452246"/>
  </r>
  <r>
    <x v="577"/>
    <n v="18.375309211242467"/>
    <n v="52.09373671061666"/>
    <n v="19.411118779155732"/>
    <n v="58.287367215410804"/>
    <n v="19.371306917691928"/>
    <n v="56.38187958677495"/>
  </r>
  <r>
    <x v="578"/>
    <n v="18.973662585761975"/>
    <n v="50.847413288251076"/>
    <n v="19.437404225724773"/>
    <n v="53.544173561795624"/>
    <n v="19.524328521058504"/>
    <n v="52.378236654366155"/>
  </r>
  <r>
    <x v="579"/>
    <n v="18.1018095188318"/>
    <n v="57.131363219115073"/>
    <n v="20.675000814999862"/>
    <n v="50.916923599220752"/>
    <n v="19.778940501038793"/>
    <n v="57.239318821430246"/>
  </r>
  <r>
    <x v="580"/>
    <n v="19.734366650270928"/>
    <n v="54.993338427955621"/>
    <n v="18.134023329084538"/>
    <n v="52.345165650634641"/>
    <n v="19.576185089034222"/>
    <n v="58.35274060724079"/>
  </r>
  <r>
    <x v="581"/>
    <n v="18.077328701646376"/>
    <n v="53.789517386341544"/>
    <n v="19.893076549633609"/>
    <n v="59.264227828231128"/>
    <n v="19.486612305858475"/>
    <n v="50.00943605039555"/>
  </r>
  <r>
    <x v="582"/>
    <n v="18.759395505242715"/>
    <n v="55.273876258637074"/>
    <n v="19.5780561095217"/>
    <n v="56.825430418398696"/>
    <n v="19.441227942170212"/>
    <n v="53.551675299343863"/>
  </r>
  <r>
    <x v="583"/>
    <n v="18.332480758625298"/>
    <n v="53.544442152811946"/>
    <n v="19.335007659034208"/>
    <n v="57.253462236804843"/>
    <n v="19.408682801417047"/>
    <n v="58.270136115369048"/>
  </r>
  <r>
    <x v="584"/>
    <n v="19.430353226141701"/>
    <n v="55.551315224586816"/>
    <n v="19.50717589991012"/>
    <n v="51.868353645945213"/>
    <n v="19.069162589646275"/>
    <n v="60.265324027688564"/>
  </r>
  <r>
    <x v="585"/>
    <n v="19.847479892529549"/>
    <n v="52.66906154759458"/>
    <n v="20.53142043592042"/>
    <n v="58.127752290530303"/>
    <n v="19.423559475567068"/>
    <n v="59.086543783741433"/>
  </r>
  <r>
    <x v="586"/>
    <n v="18.586207770651399"/>
    <n v="50.493250677171929"/>
    <n v="20.178989214304668"/>
    <n v="60.884053273509345"/>
    <n v="19.385852548754364"/>
    <n v="58.374622964149765"/>
  </r>
  <r>
    <x v="587"/>
    <n v="18.288319056491179"/>
    <n v="51.845297792906173"/>
    <n v="20.511132320554047"/>
    <n v="53.091611497024942"/>
    <n v="19.709665555433915"/>
    <n v="60.386772585693826"/>
  </r>
  <r>
    <x v="588"/>
    <n v="18.096565471292841"/>
    <n v="53.838824719190555"/>
    <n v="18.689005781195593"/>
    <n v="50.600205271227978"/>
    <n v="19.482069784662986"/>
    <n v="57.927087865563038"/>
  </r>
  <r>
    <x v="589"/>
    <n v="18.103385106770126"/>
    <n v="52.112587854578194"/>
    <n v="19.031582782488869"/>
    <n v="59.577296759817152"/>
    <n v="19.110605552132935"/>
    <n v="52.163625970810585"/>
  </r>
  <r>
    <x v="590"/>
    <n v="18.781258396010525"/>
    <n v="54.32825353730297"/>
    <n v="20.16173455933129"/>
    <n v="51.462054981588146"/>
    <n v="19.593183330763821"/>
    <n v="52.614946376839761"/>
  </r>
  <r>
    <x v="591"/>
    <n v="18.993798547117073"/>
    <n v="57.478765123917739"/>
    <n v="19.180191824525298"/>
    <n v="55.084555335590622"/>
    <n v="19.348849699471188"/>
    <n v="51.028868669794868"/>
  </r>
  <r>
    <x v="592"/>
    <n v="19.69109587178901"/>
    <n v="53.210771697008141"/>
    <n v="19.910509447925154"/>
    <n v="51.556581087125757"/>
    <n v="19.333484836391229"/>
    <n v="53.297315971644295"/>
  </r>
  <r>
    <x v="593"/>
    <n v="18.279485174897903"/>
    <n v="53.532266315653636"/>
    <n v="20.428952590239152"/>
    <n v="58.96999288955525"/>
    <n v="19.029399692533111"/>
    <n v="60.534574941983351"/>
  </r>
  <r>
    <x v="594"/>
    <n v="19.193967477820596"/>
    <n v="57.236271575721894"/>
    <n v="19.77774387269158"/>
    <n v="55.649216397863491"/>
    <n v="19.872267496593519"/>
    <n v="59.378441838098333"/>
  </r>
  <r>
    <x v="595"/>
    <n v="19.460540667405446"/>
    <n v="54.323431574964225"/>
    <n v="20.639003644228083"/>
    <n v="59.553666504609986"/>
    <n v="19.937835353444708"/>
    <n v="50.421860817798148"/>
  </r>
  <r>
    <x v="596"/>
    <n v="18.689027134408029"/>
    <n v="55.505932345151805"/>
    <n v="19.73908236205305"/>
    <n v="57.455488621117389"/>
    <n v="19.223063133859728"/>
    <n v="53.040547949034327"/>
  </r>
  <r>
    <x v="597"/>
    <n v="19.286996733544857"/>
    <n v="55.96827758021572"/>
    <n v="20.896734330188931"/>
    <n v="54.097611739707055"/>
    <n v="19.336589375716539"/>
    <n v="59.846910620544271"/>
  </r>
  <r>
    <x v="598"/>
    <n v="18.692008443097045"/>
    <n v="50.886685549333343"/>
    <n v="18.494996696102252"/>
    <n v="56.008588210528586"/>
    <n v="19.641815142331772"/>
    <n v="53.537596814379569"/>
  </r>
  <r>
    <x v="599"/>
    <n v="19.861170749079434"/>
    <n v="50.901196901260285"/>
    <n v="19.124584128157345"/>
    <n v="50.074341814139892"/>
    <n v="19.516086520192648"/>
    <n v="54.172843551318721"/>
  </r>
  <r>
    <x v="600"/>
    <n v="18.49982385472396"/>
    <n v="55.713206927086929"/>
    <n v="19.277612337835418"/>
    <n v="53.089090940995078"/>
    <n v="19.160695485641789"/>
    <n v="53.668168016707114"/>
  </r>
  <r>
    <x v="601"/>
    <n v="19.368664268842654"/>
    <n v="52.213155422246025"/>
    <n v="18.031130871131925"/>
    <n v="58.433234915790727"/>
    <n v="19.436617436499478"/>
    <n v="57.641781325417973"/>
  </r>
  <r>
    <x v="602"/>
    <n v="18.738427428586906"/>
    <n v="50.329824194563436"/>
    <n v="20.904116056898911"/>
    <n v="51.120782950052067"/>
    <n v="19.42599056029805"/>
    <n v="53.810215600309448"/>
  </r>
  <r>
    <x v="603"/>
    <n v="18.425943377965517"/>
    <n v="52.831574915643522"/>
    <n v="18.028280459127277"/>
    <n v="52.3779382056128"/>
    <n v="19.596972445341805"/>
    <n v="58.063401530666866"/>
  </r>
  <r>
    <x v="604"/>
    <n v="18.662379087389869"/>
    <n v="51.851025823794004"/>
    <n v="20.892383706103232"/>
    <n v="55.434636171764936"/>
    <n v="19.043124981987045"/>
    <n v="50.473632594660316"/>
  </r>
  <r>
    <x v="605"/>
    <n v="18.336917779546873"/>
    <n v="51.234472091873329"/>
    <n v="19.15167988468566"/>
    <n v="52.379727813302921"/>
    <n v="19.161153113967309"/>
    <n v="54.937091484075381"/>
  </r>
  <r>
    <x v="606"/>
    <n v="19.602451647385404"/>
    <n v="56.419394280721541"/>
    <n v="18.035728106294663"/>
    <n v="53.85696534463267"/>
    <n v="19.91847647588185"/>
    <n v="52.811823425692246"/>
  </r>
  <r>
    <x v="607"/>
    <n v="19.674767438245688"/>
    <n v="51.306482157522126"/>
    <n v="20.050141206290064"/>
    <n v="60.031809953482671"/>
    <n v="19.597884788119501"/>
    <n v="57.847189765070141"/>
  </r>
  <r>
    <x v="608"/>
    <n v="18.981593905210001"/>
    <n v="51.710120209357001"/>
    <n v="18.093946278759663"/>
    <n v="54.54324318412484"/>
    <n v="19.756614844151716"/>
    <n v="55.521745475896033"/>
  </r>
  <r>
    <x v="609"/>
    <n v="18.575181425777938"/>
    <n v="50.679792477675093"/>
    <n v="19.996756116430593"/>
    <n v="51.926629146819501"/>
    <n v="19.921799631523033"/>
    <n v="60.717348423730648"/>
  </r>
  <r>
    <x v="610"/>
    <n v="19.864289116285647"/>
    <n v="52.803921767369054"/>
    <n v="18.258738435129644"/>
    <n v="57.729842098728952"/>
    <n v="19.865597639965141"/>
    <n v="53.296560410249377"/>
  </r>
  <r>
    <x v="611"/>
    <n v="18.884580396781232"/>
    <n v="51.844781616350268"/>
    <n v="19.649114245214204"/>
    <n v="50.25845756261932"/>
    <n v="19.944617966541049"/>
    <n v="51.206089029768755"/>
  </r>
  <r>
    <x v="612"/>
    <n v="18.096405057514179"/>
    <n v="56.66361435806116"/>
    <n v="20.377485112696881"/>
    <n v="52.381222484121039"/>
    <n v="19.556725031178015"/>
    <n v="58.968349792207455"/>
  </r>
  <r>
    <x v="613"/>
    <n v="18.791287606340191"/>
    <n v="53.934333514183912"/>
    <n v="20.807626968212109"/>
    <n v="51.284708579689578"/>
    <n v="19.679095876887764"/>
    <n v="58.284322445505836"/>
  </r>
  <r>
    <x v="614"/>
    <n v="19.619964454703066"/>
    <n v="55.139586287626777"/>
    <n v="20.961686335600675"/>
    <n v="54.161580323373492"/>
    <n v="19.432449767639081"/>
    <n v="55.502401150858624"/>
  </r>
  <r>
    <x v="615"/>
    <n v="18.986628095890175"/>
    <n v="55.415322286958109"/>
    <n v="20.77023725538654"/>
    <n v="55.374454630155952"/>
    <n v="19.146501832384484"/>
    <n v="53.163511317747378"/>
  </r>
  <r>
    <x v="616"/>
    <n v="18.832288383033227"/>
    <n v="50.166038056746658"/>
    <n v="19.363234627251732"/>
    <n v="60.376490456920678"/>
    <n v="19.38472936106438"/>
    <n v="54.602153027075218"/>
  </r>
  <r>
    <x v="617"/>
    <n v="19.146004208001486"/>
    <n v="53.970062605475476"/>
    <n v="18.712423673527358"/>
    <n v="60.411678332013871"/>
    <n v="19.188796356259303"/>
    <n v="51.490934942198905"/>
  </r>
  <r>
    <x v="618"/>
    <n v="19.977719140829162"/>
    <n v="54.944868622914321"/>
    <n v="18.94476063838199"/>
    <n v="52.674204914099199"/>
    <n v="19.369680823780492"/>
    <n v="57.585964144001252"/>
  </r>
  <r>
    <x v="619"/>
    <n v="18.111575147181664"/>
    <n v="52.699168449371719"/>
    <n v="20.326041902709765"/>
    <n v="56.451577211529333"/>
    <n v="19.549172784701131"/>
    <n v="58.329401638750412"/>
  </r>
  <r>
    <x v="620"/>
    <n v="18.557154251332424"/>
    <n v="53.570606539289031"/>
    <n v="19.864301598991961"/>
    <n v="51.740305411114775"/>
    <n v="19.501575185675996"/>
    <n v="55.664804836580878"/>
  </r>
  <r>
    <x v="621"/>
    <n v="19.087359095993705"/>
    <n v="57.778197503290187"/>
    <n v="19.473567656225775"/>
    <n v="56.189188615047101"/>
    <n v="19.20746942264563"/>
    <n v="52.397665654077876"/>
  </r>
  <r>
    <x v="622"/>
    <n v="18.349988461206134"/>
    <n v="57.393957847390254"/>
    <n v="18.44820144725929"/>
    <n v="59.435415833226038"/>
    <n v="19.50222001212142"/>
    <n v="57.086669388441223"/>
  </r>
  <r>
    <x v="623"/>
    <n v="18.236326566320457"/>
    <n v="54.671809526639926"/>
    <n v="20.931580556471854"/>
    <n v="52.814293804386125"/>
    <n v="19.981944271509338"/>
    <n v="52.438233701254319"/>
  </r>
  <r>
    <x v="624"/>
    <n v="18.04611404522451"/>
    <n v="50.900803625890696"/>
    <n v="18.031403962408245"/>
    <n v="60.000100355546223"/>
    <n v="19.472562911257896"/>
    <n v="51.202893494168585"/>
  </r>
  <r>
    <x v="625"/>
    <n v="18.794349961322684"/>
    <n v="53.496636155153929"/>
    <n v="19.60647966038875"/>
    <n v="56.880159162571985"/>
    <n v="19.413664255365276"/>
    <n v="54.664036293583436"/>
  </r>
  <r>
    <x v="626"/>
    <n v="18.514948349196278"/>
    <n v="55.620025824301813"/>
    <n v="19.34171089400072"/>
    <n v="59.337008965636272"/>
    <n v="19.787018342421668"/>
    <n v="58.865897234326148"/>
  </r>
  <r>
    <x v="627"/>
    <n v="19.194926227503661"/>
    <n v="57.370992136821165"/>
    <n v="18.519869144576955"/>
    <n v="55.967874784987963"/>
    <n v="19.774493763974966"/>
    <n v="59.513034236828368"/>
  </r>
  <r>
    <x v="628"/>
    <n v="18.814066249006366"/>
    <n v="51.832785918574849"/>
    <n v="18.636186578712881"/>
    <n v="54.051377513277423"/>
    <n v="19.668863959835022"/>
    <n v="54.161512705457838"/>
  </r>
  <r>
    <x v="629"/>
    <n v="18.200047357199544"/>
    <n v="50.5345762471702"/>
    <n v="20.138450183601886"/>
    <n v="50.654775059321423"/>
    <n v="19.201437524928711"/>
    <n v="55.392495997011387"/>
  </r>
  <r>
    <x v="630"/>
    <n v="19.587345005621408"/>
    <n v="55.732946160616237"/>
    <n v="20.698420577097249"/>
    <n v="56.76746789640606"/>
    <n v="19.508608331390029"/>
    <n v="53.237779729151626"/>
  </r>
  <r>
    <x v="631"/>
    <n v="18.641516999764416"/>
    <n v="50.502844723852313"/>
    <n v="18.367437024903118"/>
    <n v="58.963477029175486"/>
    <n v="19.381336913844841"/>
    <n v="51.232928771645355"/>
  </r>
  <r>
    <x v="632"/>
    <n v="19.700865471057092"/>
    <n v="53.801739608482627"/>
    <n v="20.203651224303393"/>
    <n v="55.771654511806659"/>
    <n v="19.203882396797557"/>
    <n v="56.181568237979498"/>
  </r>
  <r>
    <x v="633"/>
    <n v="19.736373570085799"/>
    <n v="50.340993806342944"/>
    <n v="20.497525129666638"/>
    <n v="59.458152695660424"/>
    <n v="19.351487576444676"/>
    <n v="56.704350465753834"/>
  </r>
  <r>
    <x v="634"/>
    <n v="19.60182922940324"/>
    <n v="54.7297371294813"/>
    <n v="18.040027260195139"/>
    <n v="58.49231094854742"/>
    <n v="19.816412055382589"/>
    <n v="53.190402587648471"/>
  </r>
  <r>
    <x v="635"/>
    <n v="19.717854657525137"/>
    <n v="51.318116062110256"/>
    <n v="18.853069749243179"/>
    <n v="52.233691777604079"/>
    <n v="19.606269009530472"/>
    <n v="52.3103563400214"/>
  </r>
  <r>
    <x v="636"/>
    <n v="19.190874845246061"/>
    <n v="57.32588713751737"/>
    <n v="20.314258615029186"/>
    <n v="58.156254619599942"/>
    <n v="19.508038296672577"/>
    <n v="58.344673228421108"/>
  </r>
  <r>
    <x v="637"/>
    <n v="18.309294508207497"/>
    <n v="54.116735089934195"/>
    <n v="19.438943746136562"/>
    <n v="60.272738964615165"/>
    <n v="19.315699861885847"/>
    <n v="55.716610309977412"/>
  </r>
  <r>
    <x v="638"/>
    <n v="18.770331157872217"/>
    <n v="51.634689420940383"/>
    <n v="20.283973484097515"/>
    <n v="54.178937703394304"/>
    <n v="19.077588776089069"/>
    <n v="51.019219659086282"/>
  </r>
  <r>
    <x v="639"/>
    <n v="19.740621011683817"/>
    <n v="50.466010335316909"/>
    <n v="19.89904467452828"/>
    <n v="58.662604679839689"/>
    <n v="19.689825667406023"/>
    <n v="52.950566670837716"/>
  </r>
  <r>
    <x v="640"/>
    <n v="18.523131208039025"/>
    <n v="53.843984304086852"/>
    <n v="20.784319292009449"/>
    <n v="59.392686030294144"/>
    <n v="19.710449787986484"/>
    <n v="59.767360280096675"/>
  </r>
  <r>
    <x v="641"/>
    <n v="19.817879958182893"/>
    <n v="51.89637383288963"/>
    <n v="19.354260943450797"/>
    <n v="54.121796631565992"/>
    <n v="19.168728596781882"/>
    <n v="56.47057129146517"/>
  </r>
  <r>
    <x v="642"/>
    <n v="18.787180902687179"/>
    <n v="55.91790325235246"/>
    <n v="19.676210316876034"/>
    <n v="58.883475444920357"/>
    <n v="19.510935551647364"/>
    <n v="60.430480238779232"/>
  </r>
  <r>
    <x v="643"/>
    <n v="18.42877561789879"/>
    <n v="50.321751677918606"/>
    <n v="20.114281636823961"/>
    <n v="54.21562779757496"/>
    <n v="19.776779669099756"/>
    <n v="54.567073411356787"/>
  </r>
  <r>
    <x v="644"/>
    <n v="18.021148630929041"/>
    <n v="57.85833342979803"/>
    <n v="18.611044045969138"/>
    <n v="55.945064761295242"/>
    <n v="19.811658866351834"/>
    <n v="59.536389749327689"/>
  </r>
  <r>
    <x v="645"/>
    <n v="19.2186634122044"/>
    <n v="54.316840459666338"/>
    <n v="18.440819071283322"/>
    <n v="60.245309581971561"/>
    <n v="19.154255090682103"/>
    <n v="60.39596815750108"/>
  </r>
  <r>
    <x v="646"/>
    <n v="18.690196996096041"/>
    <n v="50.636691665597738"/>
    <n v="20.139139060411505"/>
    <n v="53.597774263473177"/>
    <n v="19.435715717593926"/>
    <n v="58.285276391021931"/>
  </r>
  <r>
    <x v="647"/>
    <n v="18.769944801299296"/>
    <n v="55.513000591213427"/>
    <n v="18.882991184480591"/>
    <n v="53.469841185083673"/>
    <n v="19.507786065551521"/>
    <n v="59.767266594192044"/>
  </r>
  <r>
    <x v="648"/>
    <n v="18.595790587728022"/>
    <n v="57.790716898556383"/>
    <n v="18.380316644507044"/>
    <n v="59.949367017492889"/>
    <n v="19.821002472534595"/>
    <n v="51.911897173716604"/>
  </r>
  <r>
    <x v="649"/>
    <n v="19.904086013616322"/>
    <n v="52.359054087727657"/>
    <n v="20.887928935254198"/>
    <n v="57.698712337466098"/>
    <n v="19.239950391484772"/>
    <n v="56.876957972213056"/>
  </r>
  <r>
    <x v="650"/>
    <n v="19.259502131405295"/>
    <n v="51.383219073995036"/>
    <n v="19.308643361495118"/>
    <n v="52.166041233944426"/>
    <n v="19.040238689569961"/>
    <n v="50.498160238160089"/>
  </r>
  <r>
    <x v="651"/>
    <n v="18.322437889425657"/>
    <n v="52.174215069575197"/>
    <n v="18.392401928554285"/>
    <n v="56.056774870899666"/>
    <n v="19.970574043294409"/>
    <n v="57.923282865755013"/>
  </r>
  <r>
    <x v="652"/>
    <n v="18.027682045817734"/>
    <n v="56.02580398467552"/>
    <n v="20.404322685128609"/>
    <n v="53.422497639165513"/>
    <n v="19.823119171676236"/>
    <n v="59.687021109559979"/>
  </r>
  <r>
    <x v="653"/>
    <n v="18.731035926445948"/>
    <n v="52.610657546482955"/>
    <n v="18.299864109632487"/>
    <n v="50.875640020008966"/>
    <n v="19.661382421008316"/>
    <n v="52.129203234590612"/>
  </r>
  <r>
    <x v="654"/>
    <n v="18.579873102424411"/>
    <n v="55.920515624375966"/>
    <n v="19.453144329806531"/>
    <n v="58.205879364772173"/>
    <n v="19.746047430511364"/>
    <n v="55.177339844975393"/>
  </r>
  <r>
    <x v="655"/>
    <n v="18.680488929921676"/>
    <n v="53.25087549364072"/>
    <n v="19.830794143932934"/>
    <n v="59.348383056111366"/>
    <n v="19.681168524778943"/>
    <n v="56.462121469813994"/>
  </r>
  <r>
    <x v="656"/>
    <n v="18.480146683685149"/>
    <n v="56.739469216287603"/>
    <n v="20.362476607833866"/>
    <n v="57.696557540127806"/>
    <n v="19.924396305505613"/>
    <n v="59.775495745681035"/>
  </r>
  <r>
    <x v="657"/>
    <n v="19.29508343077952"/>
    <n v="51.309366459794497"/>
    <n v="20.326596605993903"/>
    <n v="60.845700468605777"/>
    <n v="19.042944059033911"/>
    <n v="59.437519655332579"/>
  </r>
  <r>
    <x v="658"/>
    <n v="19.439332517223601"/>
    <n v="50.78716721218079"/>
    <n v="20.28737685763592"/>
    <n v="58.59255303594994"/>
    <n v="19.389286917538715"/>
    <n v="60.72777255865315"/>
  </r>
  <r>
    <x v="659"/>
    <n v="19.031740070081295"/>
    <n v="51.277929381372239"/>
    <n v="20.674034040427387"/>
    <n v="53.001519071836682"/>
    <n v="19.16699788079589"/>
    <n v="53.133869053176618"/>
  </r>
  <r>
    <x v="660"/>
    <n v="19.936207334638372"/>
    <n v="53.628726076051692"/>
    <n v="19.580267492798143"/>
    <n v="56.848267848190986"/>
    <n v="19.117192926448272"/>
    <n v="60.202813661893401"/>
  </r>
  <r>
    <x v="661"/>
    <n v="18.728798560193262"/>
    <n v="57.810397180389515"/>
    <n v="19.011235875198388"/>
    <n v="55.580861155246225"/>
    <n v="19.35210565175792"/>
    <n v="52.849250402108709"/>
  </r>
  <r>
    <x v="662"/>
    <n v="18.360355426521156"/>
    <n v="54.264872683311893"/>
    <n v="19.504882067343317"/>
    <n v="57.083474502670192"/>
    <n v="19.012177608484496"/>
    <n v="56.563973169775679"/>
  </r>
  <r>
    <x v="663"/>
    <n v="18.881364187323996"/>
    <n v="52.891737135436088"/>
    <n v="20.989604433736499"/>
    <n v="50.800735691301043"/>
    <n v="19.789950563001351"/>
    <n v="60.749060816993634"/>
  </r>
  <r>
    <x v="664"/>
    <n v="18.389660875076224"/>
    <n v="53.394932550317023"/>
    <n v="19.718835978320509"/>
    <n v="59.096573207702413"/>
    <n v="19.418893915142569"/>
    <n v="59.653379460339828"/>
  </r>
  <r>
    <x v="665"/>
    <n v="19.556463240153466"/>
    <n v="54.101473689835053"/>
    <n v="20.067948578581873"/>
    <n v="60.217652750339724"/>
    <n v="19.559788188103195"/>
    <n v="54.858816220165593"/>
  </r>
  <r>
    <x v="666"/>
    <n v="19.506510779762738"/>
    <n v="50.541378304260455"/>
    <n v="19.452149219763267"/>
    <n v="53.876614997687838"/>
    <n v="19.077604322623465"/>
    <n v="54.254643734570891"/>
  </r>
  <r>
    <x v="667"/>
    <n v="18.482675459944208"/>
    <n v="53.947186187470287"/>
    <n v="18.892872629098786"/>
    <n v="52.065001567621579"/>
    <n v="19.891637559621259"/>
    <n v="57.704159841981344"/>
  </r>
  <r>
    <x v="668"/>
    <n v="18.726853804900454"/>
    <n v="52.22581579903472"/>
    <n v="18.327347982882021"/>
    <n v="53.239582973819488"/>
    <n v="19.343405343043028"/>
    <n v="59.549540950113212"/>
  </r>
  <r>
    <x v="669"/>
    <n v="19.323023790360033"/>
    <n v="52.873511590994795"/>
    <n v="20.139983676351694"/>
    <n v="58.596742426175048"/>
    <n v="19.613907001941332"/>
    <n v="53.086805194799837"/>
  </r>
  <r>
    <x v="670"/>
    <n v="19.149186383854726"/>
    <n v="51.129438332439364"/>
    <n v="18.971804315953243"/>
    <n v="51.4236454870776"/>
    <n v="19.073144159993873"/>
    <n v="60.974477766033544"/>
  </r>
  <r>
    <x v="671"/>
    <n v="18.965985738452144"/>
    <n v="50.883966644553084"/>
    <n v="20.889233166733522"/>
    <n v="50.281545666070194"/>
    <n v="19.01380375142114"/>
    <n v="50.946955750580692"/>
  </r>
  <r>
    <x v="672"/>
    <n v="18.897248208582464"/>
    <n v="52.278422828025278"/>
    <n v="19.167037409884447"/>
    <n v="60.798241548531031"/>
    <n v="19.963700517126163"/>
    <n v="54.651970979562613"/>
  </r>
  <r>
    <x v="673"/>
    <n v="19.994103532903857"/>
    <n v="56.79494048554141"/>
    <n v="19.487807436321479"/>
    <n v="58.538747673296228"/>
    <n v="19.435454305461288"/>
    <n v="55.1607733640652"/>
  </r>
  <r>
    <x v="674"/>
    <n v="18.173216077965925"/>
    <n v="52.07348394159375"/>
    <n v="19.637017978498758"/>
    <n v="54.732701945856689"/>
    <n v="19.045571165009378"/>
    <n v="50.793920389425388"/>
  </r>
  <r>
    <x v="675"/>
    <n v="19.650104084157409"/>
    <n v="57.976646294986153"/>
    <n v="18.023915018929177"/>
    <n v="55.171573642246621"/>
    <n v="19.127810865855292"/>
    <n v="52.846319004762435"/>
  </r>
  <r>
    <x v="676"/>
    <n v="18.865236343476614"/>
    <n v="55.203877483297369"/>
    <n v="18.614991301816243"/>
    <n v="60.286719936155201"/>
    <n v="19.295484901242261"/>
    <n v="51.212378644845842"/>
  </r>
  <r>
    <x v="677"/>
    <n v="18.898893812556832"/>
    <n v="55.793373895805672"/>
    <n v="20.150384679188459"/>
    <n v="60.282373243563207"/>
    <n v="19.614424190434757"/>
    <n v="60.810991848460695"/>
  </r>
  <r>
    <x v="678"/>
    <n v="18.986738776300946"/>
    <n v="53.437485218543578"/>
    <n v="20.414682930740174"/>
    <n v="60.312322527038972"/>
    <n v="19.211602926826053"/>
    <n v="53.026536958306536"/>
  </r>
  <r>
    <x v="679"/>
    <n v="18.588723912182935"/>
    <n v="57.329087635365781"/>
    <n v="20.460169002872348"/>
    <n v="57.801710793676797"/>
    <n v="19.822430839259205"/>
    <n v="52.652322568345951"/>
  </r>
  <r>
    <x v="680"/>
    <n v="19.717519828281041"/>
    <n v="50.685606246435519"/>
    <n v="20.396095320151289"/>
    <n v="51.925129204626998"/>
    <n v="19.105159147917256"/>
    <n v="51.130757073780835"/>
  </r>
  <r>
    <x v="681"/>
    <n v="18.872132050507478"/>
    <n v="56.404866919423554"/>
    <n v="18.301819754688506"/>
    <n v="56.942122040604872"/>
    <n v="19.359207870275974"/>
    <n v="57.989065312792093"/>
  </r>
  <r>
    <x v="682"/>
    <n v="18.526781986516689"/>
    <n v="55.349953783260617"/>
    <n v="18.488436300321265"/>
    <n v="59.935650493385793"/>
    <n v="19.335188788945679"/>
    <n v="60.255452010293823"/>
  </r>
  <r>
    <x v="683"/>
    <n v="18.771624422153881"/>
    <n v="53.798956955322758"/>
    <n v="19.131482518836648"/>
    <n v="51.33056456767401"/>
    <n v="19.541533306530482"/>
    <n v="59.202986915945644"/>
  </r>
  <r>
    <x v="684"/>
    <n v="18.653189472672885"/>
    <n v="55.111340177104822"/>
    <n v="18.283417192886503"/>
    <n v="56.034520874261858"/>
    <n v="19.213848748620151"/>
    <n v="60.206561240991746"/>
  </r>
  <r>
    <x v="685"/>
    <n v="18.079628939317189"/>
    <n v="54.963545016538845"/>
    <n v="20.262950236469692"/>
    <n v="59.125407307133912"/>
    <n v="19.967179594480797"/>
    <n v="53.567241161117543"/>
  </r>
  <r>
    <x v="686"/>
    <n v="18.063469538616282"/>
    <n v="54.94517779649059"/>
    <n v="18.970943285267467"/>
    <n v="52.751760890768466"/>
    <n v="19.924430103835757"/>
    <n v="52.269141266973335"/>
  </r>
  <r>
    <x v="687"/>
    <n v="18.907678236496182"/>
    <n v="56.153871450623626"/>
    <n v="20.219662901238067"/>
    <n v="52.828396865854565"/>
    <n v="19.492678816035642"/>
    <n v="54.916983366964864"/>
  </r>
  <r>
    <x v="688"/>
    <n v="18.28875911478519"/>
    <n v="56.514598990961645"/>
    <n v="20.832600310591097"/>
    <n v="56.588794617158321"/>
    <n v="19.696609553647168"/>
    <n v="52.313795761389137"/>
  </r>
  <r>
    <x v="689"/>
    <n v="19.524104375646868"/>
    <n v="57.025932417356017"/>
    <n v="19.09171725218091"/>
    <n v="52.531865873073414"/>
    <n v="19.216500197552833"/>
    <n v="55.892100751260081"/>
  </r>
  <r>
    <x v="690"/>
    <n v="18.385009576702899"/>
    <n v="50.55825023725226"/>
    <n v="18.915031923454496"/>
    <n v="54.373831806339581"/>
    <n v="19.620262084195208"/>
    <n v="58.347698488548772"/>
  </r>
  <r>
    <x v="691"/>
    <n v="18.998153855643551"/>
    <n v="52.713400314836882"/>
    <n v="19.578448564347056"/>
    <n v="56.650583576692206"/>
    <n v="19.819308063370457"/>
    <n v="52.276356690655597"/>
  </r>
  <r>
    <x v="692"/>
    <n v="19.481266784511906"/>
    <n v="57.72906609937943"/>
    <n v="18.811889388267161"/>
    <n v="50.626482257249016"/>
    <n v="19.317230608447442"/>
    <n v="57.589327335366193"/>
  </r>
  <r>
    <x v="693"/>
    <n v="19.022913906435036"/>
    <n v="55.141786759785923"/>
    <n v="20.474759831772634"/>
    <n v="59.808502264591347"/>
    <n v="19.895961933829891"/>
    <n v="60.501342639277624"/>
  </r>
  <r>
    <x v="694"/>
    <n v="19.123574107678117"/>
    <n v="56.031668422722944"/>
    <n v="20.294608587346463"/>
    <n v="57.973479724958821"/>
    <n v="19.867148901651483"/>
    <n v="57.447892218574971"/>
  </r>
  <r>
    <x v="695"/>
    <n v="19.851333111626722"/>
    <n v="56.17460452542047"/>
    <n v="19.409939104720728"/>
    <n v="57.993904573779083"/>
    <n v="19.654694725044894"/>
    <n v="57.468575236400682"/>
  </r>
  <r>
    <x v="696"/>
    <n v="18.140550409414409"/>
    <n v="57.404032910644787"/>
    <n v="20.189364397420167"/>
    <n v="57.378305277369655"/>
    <n v="19.794044920822266"/>
    <n v="51.876843673732189"/>
  </r>
  <r>
    <x v="697"/>
    <n v="18.555045531066224"/>
    <n v="53.217612705562345"/>
    <n v="19.90301882803033"/>
    <n v="55.901545659069804"/>
    <n v="19.679450916812495"/>
    <n v="59.576653596887425"/>
  </r>
  <r>
    <x v="698"/>
    <n v="18.085590029432346"/>
    <n v="53.146358618619473"/>
    <n v="20.330290727489643"/>
    <n v="60.267100302198799"/>
    <n v="19.605567675458111"/>
    <n v="59.25416934931183"/>
  </r>
  <r>
    <x v="699"/>
    <n v="18.132716917244828"/>
    <n v="54.742964755874205"/>
    <n v="19.532813846705434"/>
    <n v="55.054154744474666"/>
    <n v="19.350011134106218"/>
    <n v="51.323606814442925"/>
  </r>
  <r>
    <x v="700"/>
    <n v="19.563783649006165"/>
    <n v="57.027911668545428"/>
    <n v="19.375482897675685"/>
    <n v="50.831013371566101"/>
    <n v="19.106140151227695"/>
    <n v="60.794517185278721"/>
  </r>
  <r>
    <x v="701"/>
    <n v="18.66958066111939"/>
    <n v="50.709072058140585"/>
    <n v="19.629694723868852"/>
    <n v="50.947474471238579"/>
    <n v="19.312599966517521"/>
    <n v="51.521038025127851"/>
  </r>
  <r>
    <x v="702"/>
    <n v="19.43418581676185"/>
    <n v="53.374476821271671"/>
    <n v="18.132015791636107"/>
    <n v="53.274152022009126"/>
    <n v="19.114410311147207"/>
    <n v="50.41510722354851"/>
  </r>
  <r>
    <x v="703"/>
    <n v="18.650131552832363"/>
    <n v="55.589394267443573"/>
    <n v="18.038928201109705"/>
    <n v="60.89246516626411"/>
    <n v="19.412056435625487"/>
    <n v="51.52193952154667"/>
  </r>
  <r>
    <x v="704"/>
    <n v="18.267928343937331"/>
    <n v="50.988779049123877"/>
    <n v="20.679675811395381"/>
    <n v="53.760233196687018"/>
    <n v="19.402688029835822"/>
    <n v="54.447346145332496"/>
  </r>
  <r>
    <x v="705"/>
    <n v="19.36169535681092"/>
    <n v="50.931573044747545"/>
    <n v="19.590193536404243"/>
    <n v="58.354936044607335"/>
    <n v="19.867697199763175"/>
    <n v="51.409177715092476"/>
  </r>
  <r>
    <x v="706"/>
    <n v="18.038062344590177"/>
    <n v="57.960136031285458"/>
    <n v="18.978293572201338"/>
    <n v="57.881968554630873"/>
    <n v="19.31666506919446"/>
    <n v="60.278745429655118"/>
  </r>
  <r>
    <x v="707"/>
    <n v="19.178383272105766"/>
    <n v="57.328127009312198"/>
    <n v="18.365843840775028"/>
    <n v="60.927668785081046"/>
    <n v="19.666420465950377"/>
    <n v="56.434724893808827"/>
  </r>
  <r>
    <x v="708"/>
    <n v="19.503157287617029"/>
    <n v="50.210487718101035"/>
    <n v="19.196741321848858"/>
    <n v="53.162163727795871"/>
    <n v="19.328746096516184"/>
    <n v="57.410220856495599"/>
  </r>
  <r>
    <x v="709"/>
    <n v="18.916817739018704"/>
    <n v="55.364832198690031"/>
    <n v="20.695053682788817"/>
    <n v="57.622670628032481"/>
    <n v="19.114173100203519"/>
    <n v="51.550715856926708"/>
  </r>
  <r>
    <x v="710"/>
    <n v="19.171150124569561"/>
    <n v="54.140897398564341"/>
    <n v="20.513101430531862"/>
    <n v="53.329054666544714"/>
    <n v="19.855737132472552"/>
    <n v="54.39536894577337"/>
  </r>
  <r>
    <x v="711"/>
    <n v="18.854138837382006"/>
    <n v="56.23570681321943"/>
    <n v="19.682429787458322"/>
    <n v="60.562697340097444"/>
    <n v="19.726281459151238"/>
    <n v="50.987506544682454"/>
  </r>
  <r>
    <x v="712"/>
    <n v="19.047620836549854"/>
    <n v="54.131815881588309"/>
    <n v="18.291228777434409"/>
    <n v="54.881718165946204"/>
    <n v="19.390457809462628"/>
    <n v="57.425913579228826"/>
  </r>
  <r>
    <x v="713"/>
    <n v="19.808701830562804"/>
    <n v="55.789592635744086"/>
    <n v="20.419374422179846"/>
    <n v="51.009144560775042"/>
    <n v="19.748273839553704"/>
    <n v="55.077482345949115"/>
  </r>
  <r>
    <x v="714"/>
    <n v="18.740412674620195"/>
    <n v="56.94307303116166"/>
    <n v="20.173074214473754"/>
    <n v="52.920074793793326"/>
    <n v="19.969726724993304"/>
    <n v="50.533017153901675"/>
  </r>
  <r>
    <x v="715"/>
    <n v="18.112979812743095"/>
    <n v="56.45662332857767"/>
    <n v="18.542646682842403"/>
    <n v="58.295963120454445"/>
    <n v="19.386235368824323"/>
    <n v="58.190333729417453"/>
  </r>
  <r>
    <x v="716"/>
    <n v="19.709335421368554"/>
    <n v="54.312528619901279"/>
    <n v="18.694106605416028"/>
    <n v="55.462403598580373"/>
    <n v="19.747525851454004"/>
    <n v="50.627477666438388"/>
  </r>
  <r>
    <x v="717"/>
    <n v="19.254188037046926"/>
    <n v="56.799370054111272"/>
    <n v="20.249525620424986"/>
    <n v="52.45573366944059"/>
    <n v="19.919232220039664"/>
    <n v="52.624934123931368"/>
  </r>
  <r>
    <x v="718"/>
    <n v="18.606602941418249"/>
    <n v="52.188383531388901"/>
    <n v="20.265917621274831"/>
    <n v="52.556840101830907"/>
    <n v="19.998897070283522"/>
    <n v="52.064636168201979"/>
  </r>
  <r>
    <x v="719"/>
    <n v="19.342484904289986"/>
    <n v="52.739239798164839"/>
    <n v="18.929115642783859"/>
    <n v="54.059977682563236"/>
    <n v="19.390017735626454"/>
    <n v="52.17420036635842"/>
  </r>
  <r>
    <x v="720"/>
    <n v="18.796478878868623"/>
    <n v="51.254736627864119"/>
    <n v="19.409064512945619"/>
    <n v="53.108150078082616"/>
    <n v="19.088384985794512"/>
    <n v="51.219457220624165"/>
  </r>
  <r>
    <x v="721"/>
    <n v="19.609306410421397"/>
    <n v="56.435463043118979"/>
    <n v="18.057733384894782"/>
    <n v="50.002151270556801"/>
    <n v="19.065674858598477"/>
    <n v="51.304008749693921"/>
  </r>
  <r>
    <x v="722"/>
    <n v="18.852185797853313"/>
    <n v="56.306116856869792"/>
    <n v="19.293074509957627"/>
    <n v="53.047344753474491"/>
    <n v="19.706648405874422"/>
    <n v="56.94519265461895"/>
  </r>
  <r>
    <x v="723"/>
    <n v="19.502642447603208"/>
    <n v="57.314694646384815"/>
    <n v="19.739170077126889"/>
    <n v="55.277198350274453"/>
    <n v="19.999720662692653"/>
    <n v="50.604528739806071"/>
  </r>
  <r>
    <x v="724"/>
    <n v="18.894171997457583"/>
    <n v="56.67370946262654"/>
    <n v="18.995209749733014"/>
    <n v="54.721029079974983"/>
    <n v="19.17708759488254"/>
    <n v="50.393393199583528"/>
  </r>
  <r>
    <x v="725"/>
    <n v="19.026686540354671"/>
    <n v="51.384478158946372"/>
    <n v="20.489283457238237"/>
    <n v="60.937306727003701"/>
    <n v="19.822813340966693"/>
    <n v="59.512742580268586"/>
  </r>
  <r>
    <x v="726"/>
    <n v="18.614692548650964"/>
    <n v="50.504715622890544"/>
    <n v="19.619744736874136"/>
    <n v="57.791286064016553"/>
    <n v="19.014225522685948"/>
    <n v="50.528255887691287"/>
  </r>
  <r>
    <x v="727"/>
    <n v="19.141095748755081"/>
    <n v="55.0212746638365"/>
    <n v="19.938838324617883"/>
    <n v="51.612534750615389"/>
    <n v="19.012645013707559"/>
    <n v="57.418001824582177"/>
  </r>
  <r>
    <x v="728"/>
    <n v="18.084185239243105"/>
    <n v="53.26633497890964"/>
    <n v="20.16753133991736"/>
    <n v="52.517977587778994"/>
    <n v="19.438278730393471"/>
    <n v="54.596974805319789"/>
  </r>
  <r>
    <x v="729"/>
    <n v="19.577430795362908"/>
    <n v="56.873968240989626"/>
    <n v="20.713660397620831"/>
    <n v="53.333696682921428"/>
    <n v="19.291093941958948"/>
    <n v="50.549697698879662"/>
  </r>
  <r>
    <x v="730"/>
    <n v="18.164133059452499"/>
    <n v="54.606372034803769"/>
    <n v="19.771167963069903"/>
    <n v="55.023373614088264"/>
    <n v="19.525836818688735"/>
    <n v="55.140388760477421"/>
  </r>
  <r>
    <x v="731"/>
    <n v="18.998280788119299"/>
    <n v="52.442959685524492"/>
    <n v="18.637459629198595"/>
    <n v="60.864992980997592"/>
    <n v="19.944912525511867"/>
    <n v="50.581874250648362"/>
  </r>
  <r>
    <x v="732"/>
    <n v="19.904789042534851"/>
    <n v="56.88923998247094"/>
    <n v="20.641441499029444"/>
    <n v="51.040838245698708"/>
    <n v="19.376454968208797"/>
    <n v="52.635572145399053"/>
  </r>
  <r>
    <x v="733"/>
    <n v="18.834564132694208"/>
    <n v="53.382072430815036"/>
    <n v="20.156860300200258"/>
    <n v="58.786684495048981"/>
    <n v="19.715202693067209"/>
    <n v="60.57203465086527"/>
  </r>
  <r>
    <x v="734"/>
    <n v="19.899907543398015"/>
    <n v="52.610138711291675"/>
    <n v="19.079143770673824"/>
    <n v="56.926788817295375"/>
    <n v="19.000710638777438"/>
    <n v="55.208012886302306"/>
  </r>
  <r>
    <x v="735"/>
    <n v="18.289685857387667"/>
    <n v="54.174264522066913"/>
    <n v="18.17822197349977"/>
    <n v="53.613610067002362"/>
    <n v="19.935466066850836"/>
    <n v="54.295138792748197"/>
  </r>
  <r>
    <x v="736"/>
    <n v="18.89044258130664"/>
    <n v="56.94202007370378"/>
    <n v="19.441061293030451"/>
    <n v="52.23392754283568"/>
    <n v="19.019932755358585"/>
    <n v="55.366749696959538"/>
  </r>
  <r>
    <x v="737"/>
    <n v="19.892508360396111"/>
    <n v="57.011339521924036"/>
    <n v="18.346361685806965"/>
    <n v="58.635528895009365"/>
    <n v="19.448035553385612"/>
    <n v="60.644116194227188"/>
  </r>
  <r>
    <x v="738"/>
    <n v="19.192903677405852"/>
    <n v="51.610818037156093"/>
    <n v="20.923133208538015"/>
    <n v="59.924885424478305"/>
    <n v="19.147923461932837"/>
    <n v="51.990347430425302"/>
  </r>
  <r>
    <x v="739"/>
    <n v="19.973491367821389"/>
    <n v="57.664411620997392"/>
    <n v="19.750373050812179"/>
    <n v="58.318110527842755"/>
    <n v="19.864820047395515"/>
    <n v="57.14644937914062"/>
  </r>
  <r>
    <x v="740"/>
    <n v="19.897222310742034"/>
    <n v="56.302543743334176"/>
    <n v="19.78258267262127"/>
    <n v="54.897426490879361"/>
    <n v="19.267631148128533"/>
    <n v="56.947864417259574"/>
  </r>
  <r>
    <x v="741"/>
    <n v="18.865968715656976"/>
    <n v="57.022594960557186"/>
    <n v="19.81607940045858"/>
    <n v="56.29450115858404"/>
    <n v="19.853115419623045"/>
    <n v="55.851409024038439"/>
  </r>
  <r>
    <x v="742"/>
    <n v="19.003323252262209"/>
    <n v="55.587030327426241"/>
    <n v="18.667268344343096"/>
    <n v="52.06833123191641"/>
    <n v="19.072611947996279"/>
    <n v="57.912701760148252"/>
  </r>
  <r>
    <x v="743"/>
    <n v="19.314248375290255"/>
    <n v="54.425384371092505"/>
    <n v="20.343718502193685"/>
    <n v="58.277694569222341"/>
    <n v="19.123705099665155"/>
    <n v="50.298769789656916"/>
  </r>
  <r>
    <x v="744"/>
    <n v="18.744257229244358"/>
    <n v="50.757161506291332"/>
    <n v="20.971798306125649"/>
    <n v="53.174261966504893"/>
    <n v="19.773868159542044"/>
    <n v="52.208980551038223"/>
  </r>
  <r>
    <x v="745"/>
    <n v="18.350513442688094"/>
    <n v="56.099204291912599"/>
    <n v="20.958018380759366"/>
    <n v="50.624797716235612"/>
    <n v="19.88410216076791"/>
    <n v="55.370022218288398"/>
  </r>
  <r>
    <x v="746"/>
    <n v="18.506629734640462"/>
    <n v="52.225693398201415"/>
    <n v="19.545382638640881"/>
    <n v="53.705088372604372"/>
    <n v="19.252241476472388"/>
    <n v="58.383149199564663"/>
  </r>
  <r>
    <x v="747"/>
    <n v="18.495758537167404"/>
    <n v="51.029955650475245"/>
    <n v="19.967566272782356"/>
    <n v="57.677788007945161"/>
    <n v="19.307596476954956"/>
    <n v="59.068600657859946"/>
  </r>
  <r>
    <x v="748"/>
    <n v="19.981318833091102"/>
    <n v="57.720566916324408"/>
    <n v="19.693167519074773"/>
    <n v="52.97389846291307"/>
    <n v="19.240499012372769"/>
    <n v="53.093934521840026"/>
  </r>
  <r>
    <x v="749"/>
    <n v="18.975456167203259"/>
    <n v="57.466535010290492"/>
    <n v="20.571501725076466"/>
    <n v="52.332199835737583"/>
    <n v="19.593084252822901"/>
    <n v="55.636864021157862"/>
  </r>
  <r>
    <x v="750"/>
    <n v="18.03554470898181"/>
    <n v="50.9095523322814"/>
    <n v="18.437223168529858"/>
    <n v="51.349657437917934"/>
    <n v="19.805693420410147"/>
    <n v="50.690794620168894"/>
  </r>
  <r>
    <x v="751"/>
    <n v="19.952624602809216"/>
    <n v="54.787795594003349"/>
    <n v="19.17383539447767"/>
    <n v="53.816059095912891"/>
    <n v="19.343523613330753"/>
    <n v="60.529603007988236"/>
  </r>
  <r>
    <x v="752"/>
    <n v="18.113343894349168"/>
    <n v="52.711104981074911"/>
    <n v="20.086923149277755"/>
    <n v="54.297058420062356"/>
    <n v="19.581264170737594"/>
    <n v="58.010424117840152"/>
  </r>
  <r>
    <x v="753"/>
    <n v="19.167543746737596"/>
    <n v="51.714540075465038"/>
    <n v="18.233089764732373"/>
    <n v="59.653957672962854"/>
    <n v="19.381428399792004"/>
    <n v="58.108914769768781"/>
  </r>
  <r>
    <x v="754"/>
    <n v="18.895170341141988"/>
    <n v="57.427625247989035"/>
    <n v="19.149502638729469"/>
    <n v="53.06446201937672"/>
    <n v="19.663394225260344"/>
    <n v="52.483202734559377"/>
  </r>
  <r>
    <x v="755"/>
    <n v="19.295290649135652"/>
    <n v="51.298954268626872"/>
    <n v="18.836984955906818"/>
    <n v="52.2958853480242"/>
    <n v="19.374735078404377"/>
    <n v="56.988943824068492"/>
  </r>
  <r>
    <x v="756"/>
    <n v="19.109260393579987"/>
    <n v="55.314319262921302"/>
    <n v="18.02304966985891"/>
    <n v="58.877362775411534"/>
    <n v="19.836348032932882"/>
    <n v="57.761541371640625"/>
  </r>
  <r>
    <x v="757"/>
    <n v="19.5610101772908"/>
    <n v="53.794659705935899"/>
    <n v="19.598863123277283"/>
    <n v="53.16755659827114"/>
    <n v="19.570426031679094"/>
    <n v="50.43843834148295"/>
  </r>
  <r>
    <x v="758"/>
    <n v="19.479494798864003"/>
    <n v="52.230470927891801"/>
    <n v="19.080179057563949"/>
    <n v="56.721989141165601"/>
    <n v="19.754833675163809"/>
    <n v="50.166469527763461"/>
  </r>
  <r>
    <x v="759"/>
    <n v="19.693313268695285"/>
    <n v="57.874262417989776"/>
    <n v="20.804764761826025"/>
    <n v="54.866450132234149"/>
    <n v="19.034900650069567"/>
    <n v="50.573361799133188"/>
  </r>
  <r>
    <x v="760"/>
    <n v="19.666005346068751"/>
    <n v="52.56006463770121"/>
    <n v="18.949429702332704"/>
    <n v="58.171476418606176"/>
    <n v="19.644334253743356"/>
    <n v="56.849161317998778"/>
  </r>
  <r>
    <x v="761"/>
    <n v="19.391104449371518"/>
    <n v="53.044385880794344"/>
    <n v="19.360397698827423"/>
    <n v="51.677171325611354"/>
    <n v="19.184682628217899"/>
    <n v="57.657114948245876"/>
  </r>
  <r>
    <x v="762"/>
    <n v="18.1447186802529"/>
    <n v="55.477189900030751"/>
    <n v="20.39828943985485"/>
    <n v="58.197712342527034"/>
    <n v="19.542116979261259"/>
    <n v="57.567192182213091"/>
  </r>
  <r>
    <x v="763"/>
    <n v="19.019150561676195"/>
    <n v="55.870232689234967"/>
    <n v="19.732817462747512"/>
    <n v="58.016458728312678"/>
    <n v="19.398013320054226"/>
    <n v="59.347478085231664"/>
  </r>
  <r>
    <x v="764"/>
    <n v="19.644475927554563"/>
    <n v="54.169045551385942"/>
    <n v="19.637845599280027"/>
    <n v="52.104506846352834"/>
    <n v="19.540560060427321"/>
    <n v="50.184314714191942"/>
  </r>
  <r>
    <x v="765"/>
    <n v="19.169034333169144"/>
    <n v="56.7553039745926"/>
    <n v="19.308066290502715"/>
    <n v="50.365963678902496"/>
    <n v="19.843209183941937"/>
    <n v="51.339440288401953"/>
  </r>
  <r>
    <x v="766"/>
    <n v="18.389441257957262"/>
    <n v="56.168645272761999"/>
    <n v="19.782258749595272"/>
    <n v="56.618684282350195"/>
    <n v="19.432126153369243"/>
    <n v="52.052913413806124"/>
  </r>
  <r>
    <x v="767"/>
    <n v="18.384088195615515"/>
    <n v="51.554149786639229"/>
    <n v="18.161956808837413"/>
    <n v="53.591966083878368"/>
    <n v="19.749519117966695"/>
    <n v="57.606249293406265"/>
  </r>
  <r>
    <x v="768"/>
    <n v="18.560771810074755"/>
    <n v="55.730148210899543"/>
    <n v="19.639026202849251"/>
    <n v="50.932357487238434"/>
    <n v="19.466918326907383"/>
    <n v="59.587976380192529"/>
  </r>
  <r>
    <x v="769"/>
    <n v="18.129554938336433"/>
    <n v="51.776284228778714"/>
    <n v="18.622627676052666"/>
    <n v="52.414006610583399"/>
    <n v="19.883684185943505"/>
    <n v="56.163702188773144"/>
  </r>
  <r>
    <x v="770"/>
    <n v="19.032309486872258"/>
    <n v="53.985489622355203"/>
    <n v="20.541113011465406"/>
    <n v="60.459979970491013"/>
    <n v="19.699251345680082"/>
    <n v="57.3538641596339"/>
  </r>
  <r>
    <x v="771"/>
    <n v="19.187660435934603"/>
    <n v="54.105735855623841"/>
    <n v="20.409570759149855"/>
    <n v="50.382095292035935"/>
    <n v="19.659019008229755"/>
    <n v="53.308593479332743"/>
  </r>
  <r>
    <x v="772"/>
    <n v="18.19977047121964"/>
    <n v="50.115072356764863"/>
    <n v="18.48395288889003"/>
    <n v="60.70310946364922"/>
    <n v="19.871803714806163"/>
    <n v="59.171471364421677"/>
  </r>
  <r>
    <x v="773"/>
    <n v="18.382232996909643"/>
    <n v="53.327119928404457"/>
    <n v="19.682491560822836"/>
    <n v="57.694554188818451"/>
    <n v="19.9498089136946"/>
    <n v="52.632024252306394"/>
  </r>
  <r>
    <x v="774"/>
    <n v="19.630607187689776"/>
    <n v="53.157816895265086"/>
    <n v="18.306183767510326"/>
    <n v="56.103295059045799"/>
    <n v="19.191816137040945"/>
    <n v="58.319701602227333"/>
  </r>
  <r>
    <x v="775"/>
    <n v="19.744787271157083"/>
    <n v="51.585428684290321"/>
    <n v="18.553117922714428"/>
    <n v="60.226549951671061"/>
    <n v="19.424211276288236"/>
    <n v="56.564289692613954"/>
  </r>
  <r>
    <x v="776"/>
    <n v="18.204624683919771"/>
    <n v="54.829328426859909"/>
    <n v="19.268998921697072"/>
    <n v="53.852934735605622"/>
    <n v="19.664368770972395"/>
    <n v="57.816638301423701"/>
  </r>
  <r>
    <x v="777"/>
    <n v="19.338884188664217"/>
    <n v="53.217855617623066"/>
    <n v="18.121230151016466"/>
    <n v="54.375706760656428"/>
    <n v="19.830928795408258"/>
    <n v="56.470451089540596"/>
  </r>
  <r>
    <x v="778"/>
    <n v="19.60920564139149"/>
    <n v="50.510360925462557"/>
    <n v="19.139108539548985"/>
    <n v="56.386219334012942"/>
    <n v="19.974502489512499"/>
    <n v="53.44131182657086"/>
  </r>
  <r>
    <x v="779"/>
    <n v="19.283352357940732"/>
    <n v="50.726650272716519"/>
    <n v="19.167446041913728"/>
    <n v="56.293587006746144"/>
    <n v="19.494820788838219"/>
    <n v="60.860042877591624"/>
  </r>
  <r>
    <x v="780"/>
    <n v="18.646144274687263"/>
    <n v="57.239713588267463"/>
    <n v="18.730034459141635"/>
    <n v="59.390539918122343"/>
    <n v="19.251432158264752"/>
    <n v="54.629511984386603"/>
  </r>
  <r>
    <x v="781"/>
    <n v="18.065161169030212"/>
    <n v="53.382780140508501"/>
    <n v="20.373261364760161"/>
    <n v="58.575686390586931"/>
    <n v="19.053162695322371"/>
    <n v="58.983398189029792"/>
  </r>
  <r>
    <x v="782"/>
    <n v="18.231329538177377"/>
    <n v="51.391040606550092"/>
    <n v="20.211054252407415"/>
    <n v="57.429159869331869"/>
    <n v="19.250379843963348"/>
    <n v="55.97008396135773"/>
  </r>
  <r>
    <x v="783"/>
    <n v="19.445515229698117"/>
    <n v="52.599882983838143"/>
    <n v="20.851543148726865"/>
    <n v="53.810513568188291"/>
    <n v="19.352940849665504"/>
    <n v="54.964085457173461"/>
  </r>
  <r>
    <x v="784"/>
    <n v="18.098340285751853"/>
    <n v="57.915597349807861"/>
    <n v="20.645084916542125"/>
    <n v="53.94080507128205"/>
    <n v="19.151254975131287"/>
    <n v="51.94027516877253"/>
  </r>
  <r>
    <x v="785"/>
    <n v="18.664177512610507"/>
    <n v="51.470219432541739"/>
    <n v="20.32215695533997"/>
    <n v="58.749195277418764"/>
    <n v="19.70602058362141"/>
    <n v="50.796939162365845"/>
  </r>
  <r>
    <x v="786"/>
    <n v="19.307205043549093"/>
    <n v="56.704516866415894"/>
    <n v="18.882719395215151"/>
    <n v="58.08030108410081"/>
    <n v="19.186549254751782"/>
    <n v="57.604641335344908"/>
  </r>
  <r>
    <x v="787"/>
    <n v="19.91715530150843"/>
    <n v="54.533366757740353"/>
    <n v="20.637031829686865"/>
    <n v="54.885740717848108"/>
    <n v="19.350230567967802"/>
    <n v="59.583253379366667"/>
  </r>
  <r>
    <x v="788"/>
    <n v="18.986820427113891"/>
    <n v="57.594460428887821"/>
    <n v="19.358414650153343"/>
    <n v="58.056054642815084"/>
    <n v="19.8880979145932"/>
    <n v="57.844559940753122"/>
  </r>
  <r>
    <x v="789"/>
    <n v="19.598761083231992"/>
    <n v="56.246789047697973"/>
    <n v="18.923158777342767"/>
    <n v="55.458161250048086"/>
    <n v="19.140771990924407"/>
    <n v="59.047404213795225"/>
  </r>
  <r>
    <x v="790"/>
    <n v="18.578290765525875"/>
    <n v="55.025510133030899"/>
    <n v="19.602478716355272"/>
    <n v="57.801292045405795"/>
    <n v="19.592667793095611"/>
    <n v="54.588823079933469"/>
  </r>
  <r>
    <x v="791"/>
    <n v="18.065969455026913"/>
    <n v="56.988093057330516"/>
    <n v="18.179526199474243"/>
    <n v="57.228095798476751"/>
    <n v="19.458588618249777"/>
    <n v="57.712017974163921"/>
  </r>
  <r>
    <x v="792"/>
    <n v="18.810286055006042"/>
    <n v="57.381640377991125"/>
    <n v="19.990640149475954"/>
    <n v="50.84882689212278"/>
    <n v="19.11717680286225"/>
    <n v="50.369680003259262"/>
  </r>
  <r>
    <x v="793"/>
    <n v="19.810368961667766"/>
    <n v="52.103791656208799"/>
    <n v="18.166258590755586"/>
    <n v="60.083829493459774"/>
    <n v="19.562879261446035"/>
    <n v="60.197225508690089"/>
  </r>
  <r>
    <x v="794"/>
    <n v="19.781627746121512"/>
    <n v="52.157817765946021"/>
    <n v="18.448309781623706"/>
    <n v="56.991855626494043"/>
    <n v="19.110627456146645"/>
    <n v="51.106748983790411"/>
  </r>
  <r>
    <x v="795"/>
    <n v="18.57607239826693"/>
    <n v="50.897364481556977"/>
    <n v="20.411365288610423"/>
    <n v="60.082828284520019"/>
    <n v="19.288145741572215"/>
    <n v="59.750321653060084"/>
  </r>
  <r>
    <x v="796"/>
    <n v="19.179920189467122"/>
    <n v="51.224802543978676"/>
    <n v="18.317138353798228"/>
    <n v="54.739324406840375"/>
    <n v="19.238600829816534"/>
    <n v="52.238637604774681"/>
  </r>
  <r>
    <x v="797"/>
    <n v="18.678940056649633"/>
    <n v="56.035362196447409"/>
    <n v="19.806230974344615"/>
    <n v="56.889932308955373"/>
    <n v="19.707487163892186"/>
    <n v="53.530137354695967"/>
  </r>
  <r>
    <x v="798"/>
    <n v="18.694011393706251"/>
    <n v="57.234987647527731"/>
    <n v="20.494890741957807"/>
    <n v="56.64608369073774"/>
    <n v="19.493629167047704"/>
    <n v="59.359487889480192"/>
  </r>
  <r>
    <x v="799"/>
    <n v="19.469394397376515"/>
    <n v="53.221371387388302"/>
    <n v="19.644218846946327"/>
    <n v="60.372899521313499"/>
    <n v="19.661364632876793"/>
    <n v="50.453705204876862"/>
  </r>
  <r>
    <x v="800"/>
    <n v="18.185974709964444"/>
    <n v="54.397048653717185"/>
    <n v="18.34963561541344"/>
    <n v="56.779357893259927"/>
    <n v="19.215514968770947"/>
    <n v="53.590318558980719"/>
  </r>
  <r>
    <x v="801"/>
    <n v="19.663217429358163"/>
    <n v="53.156596533716602"/>
    <n v="19.45202975202616"/>
    <n v="58.774415068336403"/>
    <n v="19.713093063781841"/>
    <n v="60.997807818303592"/>
  </r>
  <r>
    <x v="802"/>
    <n v="18.410568393114538"/>
    <n v="54.799952694912804"/>
    <n v="18.246367070336582"/>
    <n v="54.406314983563689"/>
    <n v="19.063509218603823"/>
    <n v="50.754548238331211"/>
  </r>
  <r>
    <x v="803"/>
    <n v="18.961328330344347"/>
    <n v="54.938254822343204"/>
    <n v="20.672807828852203"/>
    <n v="57.9179169779608"/>
    <n v="19.282161356098911"/>
    <n v="53.116969712786847"/>
  </r>
  <r>
    <x v="804"/>
    <n v="18.961706582435337"/>
    <n v="57.974459188812588"/>
    <n v="20.312594421496009"/>
    <n v="54.812825319119284"/>
    <n v="19.404849187585544"/>
    <n v="60.668439395297533"/>
  </r>
  <r>
    <x v="805"/>
    <n v="18.688718996054728"/>
    <n v="51.114897733990347"/>
    <n v="19.678375651344236"/>
    <n v="55.567218245068084"/>
    <n v="19.882371751726502"/>
    <n v="51.28278725544066"/>
  </r>
  <r>
    <x v="806"/>
    <n v="19.538327774739731"/>
    <n v="51.393175211552503"/>
    <n v="19.870013052470721"/>
    <n v="51.481373228636578"/>
    <n v="19.08532401874038"/>
    <n v="54.725009660193273"/>
  </r>
  <r>
    <x v="807"/>
    <n v="18.580063790778865"/>
    <n v="52.074006549000366"/>
    <n v="18.595505164849296"/>
    <n v="53.795624548828997"/>
    <n v="19.851283348542871"/>
    <n v="60.012936885127267"/>
  </r>
  <r>
    <x v="808"/>
    <n v="19.491561531514076"/>
    <n v="51.024750855718459"/>
    <n v="19.17749299644472"/>
    <n v="50.108154818023522"/>
    <n v="19.504503312914871"/>
    <n v="51.010066689094124"/>
  </r>
  <r>
    <x v="809"/>
    <n v="19.801607123614158"/>
    <n v="55.899531780941899"/>
    <n v="18.184189458956325"/>
    <n v="55.366979447483466"/>
    <n v="19.693913122777953"/>
    <n v="58.966710617877844"/>
  </r>
  <r>
    <x v="810"/>
    <n v="18.64200135686557"/>
    <n v="54.145045273228796"/>
    <n v="19.111307463884554"/>
    <n v="52.699237882683697"/>
    <n v="19.820927116796071"/>
    <n v="53.209202128349894"/>
  </r>
  <r>
    <x v="811"/>
    <n v="19.550214785932198"/>
    <n v="51.958654062439223"/>
    <n v="19.797734813206681"/>
    <n v="59.014401810073529"/>
    <n v="19.4798157413837"/>
    <n v="59.644400411432194"/>
  </r>
  <r>
    <x v="812"/>
    <n v="18.709388506843041"/>
    <n v="55.584613207984738"/>
    <n v="20.556233144221963"/>
    <n v="51.704498806725923"/>
    <n v="19.374176026780013"/>
    <n v="53.04367093001278"/>
  </r>
  <r>
    <x v="813"/>
    <n v="19.558241119233109"/>
    <n v="51.722134855116977"/>
    <n v="20.738611329839259"/>
    <n v="57.103304329284136"/>
    <n v="19.350548706511596"/>
    <n v="51.535086385831846"/>
  </r>
  <r>
    <x v="814"/>
    <n v="18.208582760152893"/>
    <n v="53.520767145277333"/>
    <n v="18.46469223783226"/>
    <n v="55.387566562667018"/>
    <n v="19.963404253108912"/>
    <n v="53.309044659658831"/>
  </r>
  <r>
    <x v="815"/>
    <n v="19.308901370417665"/>
    <n v="55.119963410021526"/>
    <n v="20.201053238873776"/>
    <n v="59.201632169374648"/>
    <n v="19.753664256970346"/>
    <n v="50.904425288607165"/>
  </r>
  <r>
    <x v="816"/>
    <n v="19.255673551122712"/>
    <n v="52.541689773296305"/>
    <n v="18.343357757092104"/>
    <n v="60.695324120481303"/>
    <n v="19.783726112725269"/>
    <n v="57.491400152789737"/>
  </r>
  <r>
    <x v="817"/>
    <n v="18.031355516656308"/>
    <n v="54.828916049652513"/>
    <n v="18.716020692485433"/>
    <n v="53.749929972873261"/>
    <n v="19.627369522662654"/>
    <n v="58.682869758609613"/>
  </r>
  <r>
    <x v="818"/>
    <n v="19.199996781262087"/>
    <n v="55.6490009625997"/>
    <n v="19.704209288551954"/>
    <n v="55.531434783017566"/>
    <n v="19.330228506742458"/>
    <n v="60.986040813549067"/>
  </r>
  <r>
    <x v="819"/>
    <n v="19.7006770909795"/>
    <n v="50.157053458349381"/>
    <n v="20.830741876275248"/>
    <n v="53.257643105075459"/>
    <n v="19.603487346258294"/>
    <n v="53.029718152984934"/>
  </r>
  <r>
    <x v="820"/>
    <n v="18.952406436002072"/>
    <n v="51.715874089756404"/>
    <n v="19.527782031971526"/>
    <n v="58.845849244986596"/>
    <n v="19.117306133051649"/>
    <n v="55.122923545478194"/>
  </r>
  <r>
    <x v="821"/>
    <n v="19.542515283514231"/>
    <n v="52.701213527852097"/>
    <n v="20.197589119264865"/>
    <n v="50.499527082663292"/>
    <n v="19.867168968016301"/>
    <n v="54.265900013912564"/>
  </r>
  <r>
    <x v="822"/>
    <n v="18.418124589507997"/>
    <n v="51.9743763070257"/>
    <n v="19.230623919188695"/>
    <n v="59.083227005606105"/>
    <n v="19.21529613487747"/>
    <n v="50.780970471632259"/>
  </r>
  <r>
    <x v="823"/>
    <n v="19.032453986290534"/>
    <n v="54.122484252670205"/>
    <n v="18.2578519680022"/>
    <n v="54.515300352398931"/>
    <n v="19.278188317282755"/>
    <n v="56.609469708876908"/>
  </r>
  <r>
    <x v="824"/>
    <n v="19.63694717633209"/>
    <n v="55.840139859984326"/>
    <n v="19.24292111054227"/>
    <n v="56.874686031491159"/>
    <n v="19.446636336793134"/>
    <n v="59.427274596834224"/>
  </r>
  <r>
    <x v="825"/>
    <n v="19.477392497084207"/>
    <n v="57.137602535839903"/>
    <n v="19.794912921169992"/>
    <n v="51.607395806706954"/>
    <n v="19.433112326540105"/>
    <n v="59.229029389123923"/>
  </r>
  <r>
    <x v="826"/>
    <n v="19.203778588425248"/>
    <n v="51.139375467049248"/>
    <n v="18.803828507853069"/>
    <n v="58.042592164704672"/>
    <n v="19.319709010059235"/>
    <n v="55.636880673207017"/>
  </r>
  <r>
    <x v="827"/>
    <n v="18.586144812070483"/>
    <n v="53.211152026924871"/>
    <n v="18.947780029239485"/>
    <n v="54.541646148076822"/>
    <n v="19.235725593567533"/>
    <n v="57.167730515679018"/>
  </r>
  <r>
    <x v="828"/>
    <n v="19.397992947365413"/>
    <n v="51.76865143658739"/>
    <n v="19.683906421605119"/>
    <n v="57.742883913683883"/>
    <n v="19.274035442612284"/>
    <n v="57.433681122068393"/>
  </r>
  <r>
    <x v="829"/>
    <n v="18.481158432900923"/>
    <n v="53.973149370245636"/>
    <n v="18.144501603683565"/>
    <n v="50.093221754488347"/>
    <n v="19.011388267933146"/>
    <n v="55.248880671340558"/>
  </r>
  <r>
    <x v="830"/>
    <n v="19.198901423644049"/>
    <n v="52.201844473496053"/>
    <n v="20.138402773401197"/>
    <n v="55.43665801816897"/>
    <n v="19.618902550548221"/>
    <n v="60.78412411395044"/>
  </r>
  <r>
    <x v="831"/>
    <n v="18.880663207730155"/>
    <n v="57.113229803023046"/>
    <n v="20.474935150292893"/>
    <n v="52.955891315666236"/>
    <n v="19.340909326500064"/>
    <n v="52.903801475505261"/>
  </r>
  <r>
    <x v="832"/>
    <n v="19.42336076355722"/>
    <n v="52.212563531192345"/>
    <n v="19.067317304986563"/>
    <n v="52.415836165161039"/>
    <n v="19.107920347795471"/>
    <n v="56.304965372072147"/>
  </r>
  <r>
    <x v="833"/>
    <n v="18.935250151717064"/>
    <n v="56.454459443852144"/>
    <n v="20.761963864075632"/>
    <n v="50.427555266196286"/>
    <n v="19.764520203008722"/>
    <n v="58.35799065080716"/>
  </r>
  <r>
    <x v="834"/>
    <n v="18.805414993921165"/>
    <n v="52.859156536746553"/>
    <n v="19.486147387430641"/>
    <n v="56.039239423874101"/>
    <n v="19.547779370846122"/>
    <n v="51.555090907695295"/>
  </r>
  <r>
    <x v="835"/>
    <n v="18.860460174787715"/>
    <n v="52.897098027460196"/>
    <n v="18.219002442107193"/>
    <n v="54.629940839133639"/>
    <n v="19.652191377898028"/>
    <n v="52.945433606815506"/>
  </r>
  <r>
    <x v="836"/>
    <n v="19.774175798615993"/>
    <n v="55.298651114776163"/>
    <n v="18.377560412433784"/>
    <n v="55.971394702849572"/>
    <n v="19.501437180579384"/>
    <n v="55.404913255945083"/>
  </r>
  <r>
    <x v="837"/>
    <n v="19.430624552303954"/>
    <n v="55.890271437362699"/>
    <n v="20.023347923543177"/>
    <n v="50.703613671940403"/>
    <n v="19.299566533837446"/>
    <n v="56.507550927324907"/>
  </r>
  <r>
    <x v="838"/>
    <n v="18.228546421829009"/>
    <n v="55.939492118032774"/>
    <n v="20.812230223418503"/>
    <n v="55.784667162873632"/>
    <n v="19.021799208822177"/>
    <n v="58.094538632413219"/>
  </r>
  <r>
    <x v="839"/>
    <n v="18.445492715059164"/>
    <n v="56.795615876118696"/>
    <n v="18.498797433220521"/>
    <n v="53.913246440663627"/>
    <n v="19.118765725055056"/>
    <n v="50.953827491116733"/>
  </r>
  <r>
    <x v="840"/>
    <n v="19.235310528633661"/>
    <n v="51.855770353340539"/>
    <n v="20.307459185575933"/>
    <n v="59.073450653643675"/>
    <n v="19.60080286866005"/>
    <n v="54.116934002249657"/>
  </r>
  <r>
    <x v="841"/>
    <n v="19.276067238060694"/>
    <n v="53.047850573713198"/>
    <n v="19.112431762356511"/>
    <n v="52.601400488013333"/>
    <n v="19.245307005252592"/>
    <n v="51.231406197412362"/>
  </r>
  <r>
    <x v="842"/>
    <n v="18.92384457834795"/>
    <n v="56.460844926235609"/>
    <n v="20.740815838453432"/>
    <n v="51.098409496735641"/>
    <n v="19.288130296706854"/>
    <n v="53.071211382514655"/>
  </r>
  <r>
    <x v="843"/>
    <n v="18.517770063709339"/>
    <n v="52.40652608702959"/>
    <n v="19.934768709189026"/>
    <n v="52.943189720612359"/>
    <n v="19.574330189067801"/>
    <n v="54.899875829358635"/>
  </r>
  <r>
    <x v="844"/>
    <n v="19.317853861168704"/>
    <n v="55.360321517218793"/>
    <n v="20.398311737772175"/>
    <n v="59.263248837294974"/>
    <n v="19.413025536741657"/>
    <n v="59.089954139132956"/>
  </r>
  <r>
    <x v="845"/>
    <n v="18.262641643963974"/>
    <n v="55.711856884222314"/>
    <n v="19.74078884445823"/>
    <n v="58.037681664590089"/>
    <n v="19.991251290782554"/>
    <n v="52.053471325819558"/>
  </r>
  <r>
    <x v="846"/>
    <n v="19.367795887147849"/>
    <n v="55.233712821633766"/>
    <n v="20.933944591994507"/>
    <n v="56.135543441808124"/>
    <n v="19.681370406915914"/>
    <n v="57.548704414406856"/>
  </r>
  <r>
    <x v="847"/>
    <n v="19.008612378761484"/>
    <n v="54.297492056009844"/>
    <n v="18.802336711202056"/>
    <n v="60.903054938141175"/>
    <n v="19.870952895167999"/>
    <n v="54.409623574225279"/>
  </r>
  <r>
    <x v="848"/>
    <n v="19.581361064081726"/>
    <n v="53.722490048629396"/>
    <n v="20.504948215532352"/>
    <n v="59.218667517181359"/>
    <n v="19.569379812530588"/>
    <n v="54.268146715679705"/>
  </r>
  <r>
    <x v="849"/>
    <n v="18.993217563184928"/>
    <n v="50.6158857756594"/>
    <n v="18.390441807766614"/>
    <n v="57.98929078493876"/>
    <n v="19.633372090376444"/>
    <n v="56.568937720002893"/>
  </r>
  <r>
    <x v="850"/>
    <n v="18.241700334207842"/>
    <n v="50.357902650671882"/>
    <n v="19.729835780833856"/>
    <n v="59.905174925418827"/>
    <n v="19.717059603062896"/>
    <n v="60.592268549892161"/>
  </r>
  <r>
    <x v="851"/>
    <n v="18.633230237678614"/>
    <n v="56.096708563157449"/>
    <n v="19.642688410426025"/>
    <n v="59.502465121134129"/>
    <n v="19.151020755279266"/>
    <n v="54.54239413637422"/>
  </r>
  <r>
    <x v="852"/>
    <n v="19.714570446090292"/>
    <n v="54.80574459812874"/>
    <n v="19.08007584079666"/>
    <n v="51.195153559714988"/>
    <n v="19.137625974351455"/>
    <n v="54.643351522468365"/>
  </r>
  <r>
    <x v="853"/>
    <n v="19.710936123183721"/>
    <n v="50.148188475161128"/>
    <n v="19.303250124276367"/>
    <n v="59.58576308084271"/>
    <n v="19.52929653333161"/>
    <n v="56.372888258823046"/>
  </r>
  <r>
    <x v="854"/>
    <n v="18.438924007558864"/>
    <n v="51.254619534696729"/>
    <n v="19.366520846037886"/>
    <n v="55.651828733438471"/>
    <n v="19.832110616070626"/>
    <n v="58.296373979184366"/>
  </r>
  <r>
    <x v="855"/>
    <n v="19.460250269106528"/>
    <n v="50.014861805549117"/>
    <n v="19.548629155727046"/>
    <n v="51.627761059013807"/>
    <n v="19.504219231681834"/>
    <n v="50.216448885199327"/>
  </r>
  <r>
    <x v="856"/>
    <n v="18.328074452041488"/>
    <n v="53.330910149734009"/>
    <n v="18.127710727423775"/>
    <n v="52.239684548690455"/>
    <n v="19.954230753687966"/>
    <n v="53.777241921608635"/>
  </r>
  <r>
    <x v="857"/>
    <n v="18.321258936819241"/>
    <n v="52.042992562801579"/>
    <n v="19.190831503761022"/>
    <n v="57.72036858640476"/>
    <n v="19.906701233566633"/>
    <n v="60.096793954628318"/>
  </r>
  <r>
    <x v="858"/>
    <n v="18.791178944899265"/>
    <n v="50.395160089810197"/>
    <n v="20.154653760429692"/>
    <n v="56.379401601916214"/>
    <n v="19.21881351433354"/>
    <n v="51.522758530329462"/>
  </r>
  <r>
    <x v="859"/>
    <n v="19.84024749482656"/>
    <n v="57.705248807920263"/>
    <n v="20.0685685726564"/>
    <n v="56.526993948963593"/>
    <n v="19.75263773893262"/>
    <n v="57.428979683449626"/>
  </r>
  <r>
    <x v="860"/>
    <n v="18.97316746075963"/>
    <n v="54.815312043776622"/>
    <n v="20.617243381560709"/>
    <n v="58.800123438798195"/>
    <n v="19.223799425111334"/>
    <n v="50.805941472994363"/>
  </r>
  <r>
    <x v="861"/>
    <n v="19.978150654088697"/>
    <n v="54.681457940644471"/>
    <n v="20.482932370777547"/>
    <n v="51.962633127554781"/>
    <n v="19.997855349893882"/>
    <n v="56.714508502553663"/>
  </r>
  <r>
    <x v="862"/>
    <n v="19.337921585125578"/>
    <n v="55.640471052108794"/>
    <n v="19.364109990969535"/>
    <n v="52.579810366006534"/>
    <n v="19.919061107999106"/>
    <n v="54.39079419890242"/>
  </r>
  <r>
    <x v="863"/>
    <n v="18.398630376328235"/>
    <n v="55.912340958615395"/>
    <n v="20.133862762628915"/>
    <n v="51.752443025513756"/>
    <n v="19.566967787428013"/>
    <n v="50.62986704433095"/>
  </r>
  <r>
    <x v="864"/>
    <n v="19.548697629672475"/>
    <n v="56.578218108791845"/>
    <n v="20.911619056851496"/>
    <n v="51.13582153718"/>
    <n v="20.189494105922655"/>
    <n v="52.43777098769656"/>
  </r>
  <r>
    <x v="865"/>
    <n v="19.440270502912025"/>
    <n v="56.329978146014987"/>
    <n v="19.76734082546723"/>
    <n v="57.586883091606559"/>
    <n v="20.310215049278128"/>
    <n v="53.140819714065309"/>
  </r>
  <r>
    <x v="866"/>
    <n v="19.950612372503713"/>
    <n v="57.137706311070339"/>
    <n v="20.727602318369016"/>
    <n v="50.42306738161507"/>
    <n v="20.270437979842736"/>
    <n v="51.106495253827866"/>
  </r>
  <r>
    <x v="867"/>
    <n v="18.231499885685036"/>
    <n v="54.219477944547876"/>
    <n v="18.065231019106015"/>
    <n v="50.392191376715772"/>
    <n v="20.194371085081894"/>
    <n v="58.856688880542251"/>
  </r>
  <r>
    <x v="868"/>
    <n v="18.626590633620534"/>
    <n v="56.675060506821389"/>
    <n v="19.714420052802126"/>
    <n v="50.068009122130412"/>
    <n v="20.000891267383125"/>
    <n v="59.808029140777847"/>
  </r>
  <r>
    <x v="869"/>
    <n v="19.655826196566402"/>
    <n v="54.109519233620311"/>
    <n v="20.3385026799176"/>
    <n v="52.761656315186968"/>
    <n v="20.093317011320845"/>
    <n v="56.481911719043168"/>
  </r>
  <r>
    <x v="870"/>
    <n v="19.30621976046114"/>
    <n v="57.88555615997295"/>
    <n v="18.04807088270594"/>
    <n v="56.040592857214634"/>
    <n v="20.006907423740547"/>
    <n v="50.39919858051433"/>
  </r>
  <r>
    <x v="871"/>
    <n v="18.431859071676016"/>
    <n v="54.312028023247322"/>
    <n v="18.797326791907398"/>
    <n v="51.925620463958793"/>
    <n v="20.280562624990733"/>
    <n v="50.196368512339646"/>
  </r>
  <r>
    <x v="872"/>
    <n v="18.212239830650539"/>
    <n v="55.605565028388156"/>
    <n v="18.625779166741705"/>
    <n v="53.944926341690405"/>
    <n v="20.087172093346421"/>
    <n v="58.392455150485368"/>
  </r>
  <r>
    <x v="873"/>
    <n v="18.599266097894002"/>
    <n v="54.576797671347876"/>
    <n v="20.21006881997905"/>
    <n v="59.935110198432056"/>
    <n v="20.349356515414016"/>
    <n v="59.228908261453327"/>
  </r>
  <r>
    <x v="874"/>
    <n v="19.230064678466995"/>
    <n v="54.186202614307916"/>
    <n v="18.205510738476157"/>
    <n v="54.210791221903158"/>
    <n v="20.472457387116958"/>
    <n v="53.997271586246747"/>
  </r>
  <r>
    <x v="875"/>
    <n v="19.22479465021469"/>
    <n v="55.864957569465886"/>
    <n v="19.396337204642084"/>
    <n v="52.954791016730589"/>
    <n v="20.387925125127353"/>
    <n v="52.758540182457487"/>
  </r>
  <r>
    <x v="876"/>
    <n v="18.888901298038519"/>
    <n v="56.157873837591694"/>
    <n v="20.302784131005502"/>
    <n v="52.439747033735756"/>
    <n v="20.209308034955949"/>
    <n v="59.669353308884254"/>
  </r>
  <r>
    <x v="877"/>
    <n v="19.167446689167541"/>
    <n v="54.436026989355796"/>
    <n v="20.765358139101743"/>
    <n v="55.617730229928881"/>
    <n v="20.031127411325496"/>
    <n v="58.703245900601956"/>
  </r>
  <r>
    <x v="878"/>
    <n v="19.464255796527532"/>
    <n v="56.610909126555704"/>
    <n v="20.44586581361186"/>
    <n v="52.276276176007912"/>
    <n v="20.262472026603948"/>
    <n v="51.746190192792795"/>
  </r>
  <r>
    <x v="879"/>
    <n v="19.53496339172716"/>
    <n v="55.332996359000191"/>
    <n v="20.271376068594254"/>
    <n v="57.638283566077696"/>
    <n v="20.086122754108782"/>
    <n v="51.334328674917018"/>
  </r>
  <r>
    <x v="880"/>
    <n v="18.418773096233856"/>
    <n v="57.714718764226419"/>
    <n v="20.859159914382111"/>
    <n v="55.846893075452492"/>
    <n v="20.254622886431349"/>
    <n v="57.993038711337853"/>
  </r>
  <r>
    <x v="881"/>
    <n v="18.706861921235781"/>
    <n v="57.509316807409185"/>
    <n v="18.656027642568962"/>
    <n v="58.091801812121965"/>
    <n v="20.25588825911786"/>
    <n v="51.663707121988303"/>
  </r>
  <r>
    <x v="882"/>
    <n v="19.067540760044153"/>
    <n v="53.642615815084113"/>
    <n v="19.170151667342068"/>
    <n v="54.318848004733354"/>
    <n v="20.098583321831224"/>
    <n v="51.677155328464664"/>
  </r>
  <r>
    <x v="883"/>
    <n v="18.290565203511292"/>
    <n v="57.75380502930436"/>
    <n v="20.333286575829863"/>
    <n v="58.394608006015076"/>
    <n v="20.150192146175904"/>
    <n v="55.904969379650872"/>
  </r>
  <r>
    <x v="884"/>
    <n v="19.346194812569763"/>
    <n v="56.482322371515941"/>
    <n v="19.409363263067746"/>
    <n v="55.307511757655895"/>
    <n v="20.356783427507587"/>
    <n v="51.0370958049661"/>
  </r>
  <r>
    <x v="885"/>
    <n v="19.267044113743331"/>
    <n v="56.608003701849739"/>
    <n v="19.257181174527989"/>
    <n v="57.340278971788869"/>
    <n v="20.255411282408446"/>
    <n v="59.304093450113335"/>
  </r>
  <r>
    <x v="886"/>
    <n v="19.806312700515647"/>
    <n v="55.287578874199937"/>
    <n v="20.889462981659403"/>
    <n v="60.407300262132885"/>
    <n v="20.374123067772764"/>
    <n v="60.168368239512176"/>
  </r>
  <r>
    <x v="887"/>
    <n v="18.519813216152063"/>
    <n v="55.089606457200652"/>
    <n v="18.874207476107415"/>
    <n v="55.407009320169045"/>
    <n v="20.191777395774057"/>
    <n v="56.85907999773233"/>
  </r>
  <r>
    <x v="888"/>
    <n v="18.870158858956948"/>
    <n v="57.055141387605033"/>
    <n v="20.549496815597308"/>
    <n v="51.872762023024173"/>
    <n v="20.377483849376421"/>
    <n v="57.682438910837519"/>
  </r>
  <r>
    <x v="889"/>
    <n v="19.599905836966428"/>
    <n v="56.328508234477802"/>
    <n v="20.641384473395341"/>
    <n v="55.609183024984013"/>
    <n v="20.407659074496056"/>
    <n v="54.479864935651342"/>
  </r>
  <r>
    <x v="890"/>
    <n v="19.114937004852074"/>
    <n v="57.207277186541489"/>
    <n v="19.21559713461119"/>
    <n v="55.13551427535117"/>
    <n v="20.17684748702586"/>
    <n v="59.896069423478423"/>
  </r>
  <r>
    <x v="891"/>
    <n v="19.621749742278503"/>
    <n v="54.583198681820505"/>
    <n v="20.162714271964564"/>
    <n v="51.316615222542573"/>
    <n v="20.266463123113244"/>
    <n v="59.075999903952969"/>
  </r>
  <r>
    <x v="892"/>
    <n v="19.66595806260694"/>
    <n v="57.295553577165961"/>
    <n v="20.197635323187161"/>
    <n v="53.742872932461324"/>
    <n v="20.078455592399905"/>
    <n v="55.65220727276801"/>
  </r>
  <r>
    <x v="893"/>
    <n v="18.623909464810023"/>
    <n v="53.833839459969397"/>
    <n v="19.020995690363044"/>
    <n v="55.644714555522881"/>
    <n v="20.009337819105614"/>
    <n v="52.572718163725959"/>
  </r>
  <r>
    <x v="894"/>
    <n v="18.0448561554444"/>
    <n v="54.467039437173618"/>
    <n v="20.241706817105086"/>
    <n v="56.115525564653609"/>
    <n v="20.262275818756788"/>
    <n v="59.366216642910153"/>
  </r>
  <r>
    <x v="895"/>
    <n v="18.493089832592347"/>
    <n v="57.599088903037156"/>
    <n v="19.207079479536926"/>
    <n v="58.673319875354096"/>
    <n v="20.364199962285618"/>
    <n v="52.143472529005322"/>
  </r>
  <r>
    <x v="896"/>
    <n v="19.537678473632575"/>
    <n v="54.562308284018059"/>
    <n v="18.243208892756606"/>
    <n v="52.195593431049993"/>
    <n v="20.029053372411585"/>
    <n v="56.750263625674457"/>
  </r>
  <r>
    <x v="897"/>
    <n v="19.954870935925157"/>
    <n v="57.575138593002791"/>
    <n v="20.365727585943748"/>
    <n v="57.780851769613932"/>
    <n v="20.151941275094646"/>
    <n v="56.044497979316674"/>
  </r>
  <r>
    <x v="898"/>
    <n v="18.126907101956629"/>
    <n v="56.476390576181963"/>
    <n v="19.859264779787559"/>
    <n v="54.588097878781937"/>
    <n v="20.3911677639014"/>
    <n v="50.809201418874018"/>
  </r>
  <r>
    <x v="899"/>
    <n v="18.699225042846496"/>
    <n v="55.406881193046416"/>
    <n v="18.221039663486675"/>
    <n v="51.981763256192259"/>
    <n v="20.135301191742286"/>
    <n v="60.174334075179779"/>
  </r>
  <r>
    <x v="900"/>
    <n v="18.139069301140179"/>
    <n v="57.22425064903662"/>
    <n v="18.429162209048016"/>
    <n v="59.481761350279804"/>
    <n v="20.46065856918829"/>
    <n v="51.504815987333409"/>
  </r>
  <r>
    <x v="901"/>
    <n v="18.238379875687148"/>
    <n v="57.743791968249738"/>
    <n v="18.44002609250677"/>
    <n v="50.430716012955628"/>
    <n v="20.319520248962853"/>
    <n v="53.373617574825921"/>
  </r>
  <r>
    <x v="902"/>
    <n v="19.242922568103815"/>
    <n v="53.767989322741961"/>
    <n v="18.098141545643458"/>
    <n v="52.173412904959093"/>
    <n v="20.082310328680045"/>
    <n v="52.475573659479146"/>
  </r>
  <r>
    <x v="903"/>
    <n v="19.505081611340142"/>
    <n v="53.824045409801961"/>
    <n v="19.096608609679741"/>
    <n v="52.911847469755124"/>
    <n v="20.370946822788532"/>
    <n v="60.007607608068064"/>
  </r>
  <r>
    <x v="904"/>
    <n v="19.131761715641186"/>
    <n v="53.693100132632644"/>
    <n v="19.763730879581725"/>
    <n v="60.024455224167198"/>
    <n v="20.037062803963334"/>
    <n v="50.550918478981828"/>
  </r>
  <r>
    <x v="905"/>
    <n v="19.079749074364116"/>
    <n v="55.767397748448055"/>
    <n v="18.363583666030024"/>
    <n v="58.46947410722133"/>
    <n v="20.14944848542633"/>
    <n v="53.588065172915556"/>
  </r>
  <r>
    <x v="906"/>
    <n v="19.702399996649202"/>
    <n v="55.155450072797073"/>
    <n v="19.322587780506261"/>
    <n v="55.662319443298138"/>
    <n v="20.404101667505621"/>
    <n v="60.81930034396175"/>
  </r>
  <r>
    <x v="907"/>
    <n v="18.36732915274068"/>
    <n v="53.655102686744755"/>
    <n v="18.403196856302436"/>
    <n v="51.252342554771822"/>
    <n v="20.40561983730419"/>
    <n v="53.312637740701895"/>
  </r>
  <r>
    <x v="908"/>
    <n v="18.25218056616178"/>
    <n v="57.430136092362609"/>
    <n v="19.486591632063849"/>
    <n v="58.311093115073447"/>
    <n v="20.474188585679556"/>
    <n v="59.328139643474586"/>
  </r>
  <r>
    <x v="909"/>
    <n v="18.792408834870628"/>
    <n v="54.145493078468576"/>
    <n v="18.088025083609669"/>
    <n v="50.571852212631818"/>
    <n v="20.173386608781659"/>
    <n v="54.524807610054701"/>
  </r>
  <r>
    <x v="910"/>
    <n v="18.811345678109141"/>
    <n v="56.808939630231905"/>
    <n v="19.527092203756641"/>
    <n v="60.443758832411227"/>
    <n v="20.174504621049671"/>
    <n v="51.76733600430763"/>
  </r>
  <r>
    <x v="911"/>
    <n v="18.538132575120155"/>
    <n v="56.449189292587846"/>
    <n v="18.143278100838231"/>
    <n v="55.24104028063698"/>
    <n v="20.271961948267599"/>
    <n v="60.829588360577944"/>
  </r>
  <r>
    <x v="912"/>
    <n v="19.408281904580633"/>
    <n v="57.328839950975706"/>
    <n v="20.727860636733357"/>
    <n v="58.177115262896415"/>
    <n v="20.018945896709845"/>
    <n v="60.953241749717456"/>
  </r>
  <r>
    <x v="913"/>
    <n v="19.695949178389331"/>
    <n v="53.321148878836269"/>
    <n v="19.973281946003379"/>
    <n v="53.504934807689501"/>
    <n v="20.166865140614693"/>
    <n v="58.600295264449521"/>
  </r>
  <r>
    <x v="914"/>
    <n v="19.558838818968283"/>
    <n v="56.737641425438156"/>
    <n v="20.181529601346593"/>
    <n v="59.321623743282593"/>
    <n v="20.310495603111391"/>
    <n v="57.2721296276681"/>
  </r>
  <r>
    <x v="915"/>
    <n v="18.826900115238217"/>
    <n v="56.490426333161921"/>
    <n v="20.289924063112963"/>
    <n v="59.202989840025175"/>
    <n v="20.345572664960702"/>
    <n v="53.018978409102942"/>
  </r>
  <r>
    <x v="916"/>
    <n v="19.701195932122531"/>
    <n v="54.692481075780613"/>
    <n v="18.501626274936385"/>
    <n v="52.839749387680328"/>
    <n v="20.073643244498186"/>
    <n v="55.800955832747029"/>
  </r>
  <r>
    <x v="917"/>
    <n v="19.992354103355453"/>
    <n v="56.518831815611996"/>
    <n v="19.52813173292877"/>
    <n v="54.806249454064734"/>
    <n v="20.16905860507725"/>
    <n v="54.685779639051077"/>
  </r>
  <r>
    <x v="918"/>
    <n v="19.714687770249622"/>
    <n v="57.15046012405314"/>
    <n v="20.434448882905265"/>
    <n v="54.060124845224024"/>
    <n v="20.443735200717953"/>
    <n v="54.606617501863006"/>
  </r>
  <r>
    <x v="919"/>
    <n v="19.051424210543541"/>
    <n v="55.524654058630929"/>
    <n v="18.221869905211623"/>
    <n v="59.120213302626446"/>
    <n v="20.068109459865362"/>
    <n v="57.78857074629687"/>
  </r>
  <r>
    <x v="920"/>
    <n v="19.799356643037466"/>
    <n v="57.155001138551498"/>
    <n v="20.496208609256215"/>
    <n v="50.172955133494767"/>
    <n v="20.043328011566505"/>
    <n v="59.949906261859894"/>
  </r>
  <r>
    <x v="921"/>
    <n v="19.362497109379991"/>
    <n v="53.387792704256711"/>
    <n v="19.509614015836114"/>
    <n v="57.689340607511042"/>
    <n v="20.116547574579293"/>
    <n v="53.672149037850055"/>
  </r>
  <r>
    <x v="922"/>
    <n v="19.070079770364167"/>
    <n v="53.456716166831093"/>
    <n v="18.330886007556401"/>
    <n v="57.432442464368066"/>
    <n v="20.250387929858686"/>
    <n v="50.902038440132507"/>
  </r>
  <r>
    <x v="923"/>
    <n v="19.146964222781513"/>
    <n v="54.049912329654504"/>
    <n v="19.365339707777792"/>
    <n v="52.107256438919713"/>
    <n v="20.486951336609984"/>
    <n v="60.459009635261353"/>
  </r>
  <r>
    <x v="924"/>
    <n v="18.646783315692691"/>
    <n v="55.847072506343729"/>
    <n v="20.751642084188259"/>
    <n v="53.195973979351663"/>
    <n v="20.24758245544291"/>
    <n v="53.595916440607773"/>
  </r>
  <r>
    <x v="925"/>
    <n v="18.721848875527126"/>
    <n v="57.24550796692801"/>
    <n v="19.450930055700802"/>
    <n v="60.519918816034227"/>
    <n v="20.443975208978504"/>
    <n v="59.33124226256701"/>
  </r>
  <r>
    <x v="926"/>
    <n v="19.729606169262659"/>
    <n v="55.667201772042752"/>
    <n v="18.388247408368485"/>
    <n v="51.266393211972549"/>
    <n v="20.220141262132802"/>
    <n v="52.232303706625927"/>
  </r>
  <r>
    <x v="927"/>
    <n v="18.530538476892175"/>
    <n v="53.74174472791843"/>
    <n v="20.543372227876542"/>
    <n v="58.520119090933299"/>
    <n v="20.467750102814048"/>
    <n v="51.392715191697391"/>
  </r>
  <r>
    <x v="928"/>
    <n v="19.351873091424508"/>
    <n v="53.351134290796409"/>
    <n v="18.124573206891561"/>
    <n v="58.594069779932006"/>
    <n v="20.126416383851446"/>
    <n v="53.691822537864375"/>
  </r>
  <r>
    <x v="929"/>
    <n v="19.044298541446523"/>
    <n v="53.832687439567628"/>
    <n v="19.623347473163076"/>
    <n v="60.453414586843493"/>
    <n v="20.104790350985656"/>
    <n v="59.422795919278713"/>
  </r>
  <r>
    <x v="930"/>
    <n v="18.981812062115612"/>
    <n v="55.518787028088965"/>
    <n v="20.373240118999654"/>
    <n v="52.823572100315126"/>
    <n v="20.369078171672083"/>
    <n v="54.985646355021743"/>
  </r>
  <r>
    <x v="931"/>
    <n v="19.7542818719729"/>
    <n v="56.041583011213817"/>
    <n v="20.825279534029846"/>
    <n v="54.814058554932494"/>
    <n v="20.063688557428616"/>
    <n v="55.205226458097016"/>
  </r>
  <r>
    <x v="932"/>
    <n v="18.025384728997437"/>
    <n v="56.775061200673548"/>
    <n v="18.886488792226228"/>
    <n v="53.393582286897349"/>
    <n v="20.302171606034655"/>
    <n v="53.002810400011789"/>
  </r>
  <r>
    <x v="933"/>
    <n v="18.803537198041997"/>
    <n v="57.106677622930171"/>
    <n v="18.126308823162628"/>
    <n v="60.353964388654994"/>
    <n v="20.137094901541882"/>
    <n v="58.324871707779671"/>
  </r>
  <r>
    <x v="934"/>
    <n v="18.807436230908923"/>
    <n v="53.166058679139255"/>
    <n v="19.944901067761091"/>
    <n v="50.141573445501507"/>
    <n v="20.099923982563251"/>
    <n v="59.203881653441179"/>
  </r>
  <r>
    <x v="935"/>
    <n v="19.291773532242829"/>
    <n v="54.117558817558532"/>
    <n v="18.936558424132379"/>
    <n v="58.910766207704334"/>
    <n v="20.051681028820585"/>
    <n v="58.459018091269897"/>
  </r>
  <r>
    <x v="936"/>
    <n v="19.911477942522318"/>
    <n v="54.659284553688423"/>
    <n v="20.043275153480344"/>
    <n v="53.30162000314693"/>
    <n v="20.213217721214306"/>
    <n v="59.332100205186478"/>
  </r>
  <r>
    <x v="937"/>
    <n v="19.560286002809132"/>
    <n v="53.204102767074424"/>
    <n v="18.947689219789524"/>
    <n v="54.054216370328405"/>
    <n v="20.162997110188474"/>
    <n v="60.583422430223131"/>
  </r>
  <r>
    <x v="938"/>
    <n v="18.569546695649979"/>
    <n v="56.758805968708288"/>
    <n v="20.198343371497579"/>
    <n v="57.369741944704678"/>
    <n v="20.323936369419428"/>
    <n v="54.786433206395316"/>
  </r>
  <r>
    <x v="939"/>
    <n v="19.40054367902987"/>
    <n v="53.451414209942484"/>
    <n v="20.067151908446899"/>
    <n v="50.347151949482743"/>
    <n v="20.018265706828913"/>
    <n v="60.33186835227"/>
  </r>
  <r>
    <x v="940"/>
    <n v="19.125958659729093"/>
    <n v="57.53808931610088"/>
    <n v="18.724204416396855"/>
    <n v="54.161654906922628"/>
    <n v="20.236855313099287"/>
    <n v="53.1695998265631"/>
  </r>
  <r>
    <x v="941"/>
    <n v="19.350921892720407"/>
    <n v="54.038282002801303"/>
    <n v="18.309287816571974"/>
    <n v="60.595806788694262"/>
    <n v="20.188685148937719"/>
    <n v="57.484045728824832"/>
  </r>
  <r>
    <x v="942"/>
    <n v="19.390743667323822"/>
    <n v="53.591502247619303"/>
    <n v="18.152397777109758"/>
    <n v="56.187494581540896"/>
    <n v="20.016555036037492"/>
    <n v="57.093579587092556"/>
  </r>
  <r>
    <x v="943"/>
    <n v="19.116908187129479"/>
    <n v="54.916067442765844"/>
    <n v="18.815734714947229"/>
    <n v="56.843105331295178"/>
    <n v="20.437632970262364"/>
    <n v="60.683043314862147"/>
  </r>
  <r>
    <x v="944"/>
    <n v="19.605857443836829"/>
    <n v="56.154019270380367"/>
    <n v="20.002828951591734"/>
    <n v="60.869814574476301"/>
    <n v="20.405439954083771"/>
    <n v="53.848703830823524"/>
  </r>
  <r>
    <x v="945"/>
    <n v="19.890223633481618"/>
    <n v="54.039473076109054"/>
    <n v="19.019592824604"/>
    <n v="54.761904666153121"/>
    <n v="20.124561691731685"/>
    <n v="53.738538845511876"/>
  </r>
  <r>
    <x v="946"/>
    <n v="19.934792481750669"/>
    <n v="57.444819501309887"/>
    <n v="19.697422911356298"/>
    <n v="54.222435098408553"/>
    <n v="20.26062330300185"/>
    <n v="60.216699358836763"/>
  </r>
  <r>
    <x v="947"/>
    <n v="19.663543618355064"/>
    <n v="53.927384216963866"/>
    <n v="18.731583402793859"/>
    <n v="50.672529447515657"/>
    <n v="20.495091227810804"/>
    <n v="50.265727295351468"/>
  </r>
  <r>
    <x v="948"/>
    <n v="18.579219884885717"/>
    <n v="57.252374384436841"/>
    <n v="18.362457117336252"/>
    <n v="52.368628913662086"/>
    <n v="20.018194951486496"/>
    <n v="50.786274045115888"/>
  </r>
  <r>
    <x v="949"/>
    <n v="18.241199515713113"/>
    <n v="57.306709090547557"/>
    <n v="19.154892569273578"/>
    <n v="53.552910595301249"/>
    <n v="20.430644735158726"/>
    <n v="50.574151690921042"/>
  </r>
  <r>
    <x v="950"/>
    <n v="19.713271089528174"/>
    <n v="54.831249797095587"/>
    <n v="19.010954757406683"/>
    <n v="52.669382597758897"/>
    <n v="20.184398044859066"/>
    <n v="59.863119571684038"/>
  </r>
  <r>
    <x v="951"/>
    <n v="19.530868239848964"/>
    <n v="55.977409131889758"/>
    <n v="19.776063515851661"/>
    <n v="60.874805148431392"/>
    <n v="20.382009605273193"/>
    <n v="52.555649047222616"/>
  </r>
  <r>
    <x v="952"/>
    <n v="18.956839410297366"/>
    <n v="54.158654306723214"/>
    <n v="19.196707533085785"/>
    <n v="50.041267502906223"/>
    <n v="20.320281663495209"/>
    <n v="58.783568283873869"/>
  </r>
  <r>
    <x v="953"/>
    <n v="18.334781857536019"/>
    <n v="54.531049488992608"/>
    <n v="18.606603858014676"/>
    <n v="59.552182469876151"/>
    <n v="20.413489759956761"/>
    <n v="59.569266511198549"/>
  </r>
  <r>
    <x v="954"/>
    <n v="18.395639062929124"/>
    <n v="56.373930657852789"/>
    <n v="19.496756364969606"/>
    <n v="50.84111062608892"/>
    <n v="20.178171154133491"/>
    <n v="50.283188920543225"/>
  </r>
  <r>
    <x v="955"/>
    <n v="19.246782144022895"/>
    <n v="56.004006623714993"/>
    <n v="19.676097446396593"/>
    <n v="60.12099377713735"/>
    <n v="20.379758326617385"/>
    <n v="52.13333408418822"/>
  </r>
  <r>
    <x v="956"/>
    <n v="19.545906053341987"/>
    <n v="57.416657390799344"/>
    <n v="20.249322524874476"/>
    <n v="59.726048689519558"/>
    <n v="20.364290868027684"/>
    <n v="53.523954206701482"/>
  </r>
  <r>
    <x v="957"/>
    <n v="19.125013498505098"/>
    <n v="54.58096899079743"/>
    <n v="18.864228231635273"/>
    <n v="54.921218728841176"/>
    <n v="20.168564895943753"/>
    <n v="52.695726767907587"/>
  </r>
  <r>
    <x v="958"/>
    <n v="19.259588271788036"/>
    <n v="55.46272614770438"/>
    <n v="18.288706125000463"/>
    <n v="51.368806913644505"/>
    <n v="20.031471254015834"/>
    <n v="52.264478848200469"/>
  </r>
  <r>
    <x v="959"/>
    <n v="19.600451890906474"/>
    <n v="55.454489607448529"/>
    <n v="20.830994408269149"/>
    <n v="55.587150898041038"/>
    <n v="20.354434497004846"/>
    <n v="51.501480714982677"/>
  </r>
  <r>
    <x v="960"/>
    <n v="19.738381286366813"/>
    <n v="53.240589988014307"/>
    <n v="19.193420548976196"/>
    <n v="58.136888380005836"/>
    <n v="20.367961880205073"/>
    <n v="60.609211551936085"/>
  </r>
  <r>
    <x v="961"/>
    <n v="19.079628242563778"/>
    <n v="56.136397372937978"/>
    <n v="20.648348080321519"/>
    <n v="54.511547975891538"/>
    <n v="20.488053364352346"/>
    <n v="54.121723689271676"/>
  </r>
  <r>
    <x v="962"/>
    <n v="18.593455542477408"/>
    <n v="57.192912115581031"/>
    <n v="20.275459247924385"/>
    <n v="56.142225457596886"/>
    <n v="20.096184119693653"/>
    <n v="60.325881828031946"/>
  </r>
  <r>
    <x v="963"/>
    <n v="18.797504986118607"/>
    <n v="54.172060180450465"/>
    <n v="19.428691775819861"/>
    <n v="60.45544492223641"/>
    <n v="20.087599473232341"/>
    <n v="57.075140589964946"/>
  </r>
  <r>
    <x v="964"/>
    <n v="19.022870912431856"/>
    <n v="55.615552738956403"/>
    <n v="19.184216037058569"/>
    <n v="53.643297887885275"/>
    <n v="20.275642326889585"/>
    <n v="52.732041540185186"/>
  </r>
  <r>
    <x v="965"/>
    <n v="18.490624777529991"/>
    <n v="56.065376399207828"/>
    <n v="19.011596577903898"/>
    <n v="60.461610751686202"/>
    <n v="20.244465273682803"/>
    <n v="55.107687532211372"/>
  </r>
  <r>
    <x v="966"/>
    <n v="19.712322994625882"/>
    <n v="57.788795541275647"/>
    <n v="20.72323844074193"/>
    <n v="54.458552975559968"/>
    <n v="20.312075645052513"/>
    <n v="56.077681197442743"/>
  </r>
  <r>
    <x v="967"/>
    <n v="18.737738976676386"/>
    <n v="57.57364071517862"/>
    <n v="20.655475687534384"/>
    <n v="59.82201028543782"/>
    <n v="20.366870876422873"/>
    <n v="53.452301823384339"/>
  </r>
  <r>
    <x v="968"/>
    <n v="19.203142807963722"/>
    <n v="54.142108457857873"/>
    <n v="20.230145666590786"/>
    <n v="59.554296784308157"/>
    <n v="20.149685747695255"/>
    <n v="52.704110851518365"/>
  </r>
  <r>
    <x v="969"/>
    <n v="19.964967631260247"/>
    <n v="53.878940249837015"/>
    <n v="18.466088182376001"/>
    <n v="58.709868902567102"/>
    <n v="20.058476880831769"/>
    <n v="59.755159414008105"/>
  </r>
  <r>
    <x v="970"/>
    <n v="18.392658090258372"/>
    <n v="54.284858626411669"/>
    <n v="18.614298231425195"/>
    <n v="57.979428395070634"/>
    <n v="20.415659088897296"/>
    <n v="59.944857215832641"/>
  </r>
  <r>
    <x v="971"/>
    <n v="18.160672882490186"/>
    <n v="56.585887764780068"/>
    <n v="19.711937805531864"/>
    <n v="56.69724141288922"/>
    <n v="20.209844944436739"/>
    <n v="56.700299926547594"/>
  </r>
  <r>
    <x v="972"/>
    <n v="18.639266016982234"/>
    <n v="55.459196098147615"/>
    <n v="19.774120108119448"/>
    <n v="59.483993373558079"/>
    <n v="20.040069687488963"/>
    <n v="55.14027729684409"/>
  </r>
  <r>
    <x v="973"/>
    <n v="19.389386296873983"/>
    <n v="57.757750089013953"/>
    <n v="19.768665232969852"/>
    <n v="60.274424214178943"/>
    <n v="20.330906217073608"/>
    <n v="54.92387574289431"/>
  </r>
  <r>
    <x v="974"/>
    <n v="19.971054229769869"/>
    <n v="54.048816480645677"/>
    <n v="19.401856978638573"/>
    <n v="58.528046675778036"/>
    <n v="20.24692756989992"/>
    <n v="50.635430077528724"/>
  </r>
  <r>
    <x v="975"/>
    <n v="18.613011281891318"/>
    <n v="55.035705066346253"/>
    <n v="20.182742549403347"/>
    <n v="58.446833859853022"/>
    <n v="20.018855960771997"/>
    <n v="53.641075417205464"/>
  </r>
  <r>
    <x v="976"/>
    <n v="19.37091244623922"/>
    <n v="54.283853310089356"/>
    <n v="18.38099461936573"/>
    <n v="57.787657821623142"/>
    <n v="20.318229909122984"/>
    <n v="56.516277413789041"/>
  </r>
  <r>
    <x v="977"/>
    <n v="19.243571889143457"/>
    <n v="54.723550819791008"/>
    <n v="20.27731078356129"/>
    <n v="59.908111891624976"/>
    <n v="20.230248190003291"/>
    <n v="58.928306701074582"/>
  </r>
  <r>
    <x v="978"/>
    <n v="19.76248799054234"/>
    <n v="56.595398793383673"/>
    <n v="20.962433298104941"/>
    <n v="58.636631426202356"/>
    <n v="20.446213469974445"/>
    <n v="57.741153705559597"/>
  </r>
  <r>
    <x v="979"/>
    <n v="19.729977609379951"/>
    <n v="57.307175978053138"/>
    <n v="19.457146891218372"/>
    <n v="51.480338831966876"/>
    <n v="20.088379038159978"/>
    <n v="58.541122199243034"/>
  </r>
  <r>
    <x v="980"/>
    <n v="18.7597737520788"/>
    <n v="56.445456739044083"/>
    <n v="18.950845197946006"/>
    <n v="51.693788946749521"/>
    <n v="20.152674571249875"/>
    <n v="50.274216373161913"/>
  </r>
  <r>
    <x v="981"/>
    <n v="19.667420633796482"/>
    <n v="53.696078441694318"/>
    <n v="18.227743855120774"/>
    <n v="57.086695387325186"/>
    <n v="20.472558754920357"/>
    <n v="56.315833496987267"/>
  </r>
  <r>
    <x v="982"/>
    <n v="19.370261458413108"/>
    <n v="54.012830792378608"/>
    <n v="20.493009478806076"/>
    <n v="55.829843786103396"/>
    <n v="20.472975774463102"/>
    <n v="59.848168241345888"/>
  </r>
  <r>
    <x v="983"/>
    <n v="18.026660438542756"/>
    <n v="57.848846583454105"/>
    <n v="19.020285411478376"/>
    <n v="56.281502962244815"/>
    <n v="20.259502495272297"/>
    <n v="50.847023887579439"/>
  </r>
  <r>
    <x v="984"/>
    <n v="19.966181535068284"/>
    <n v="53.506134837423517"/>
    <n v="18.514386796423409"/>
    <n v="57.687693447695452"/>
    <n v="20.076840611883469"/>
    <n v="58.451260277464868"/>
  </r>
  <r>
    <x v="985"/>
    <n v="18.39480154719239"/>
    <n v="54.5961559998984"/>
    <n v="18.476734603629339"/>
    <n v="53.423045576581814"/>
    <n v="20.295559645364659"/>
    <n v="52.681494978817234"/>
  </r>
  <r>
    <x v="986"/>
    <n v="18.129101611990045"/>
    <n v="56.969018373873205"/>
    <n v="20.908224794077867"/>
    <n v="54.89558556786875"/>
    <n v="20.207076315767132"/>
    <n v="50.905694768497817"/>
  </r>
  <r>
    <x v="987"/>
    <n v="19.539875271953953"/>
    <n v="55.724581530013452"/>
    <n v="20.045717240640286"/>
    <n v="60.512016676968543"/>
    <n v="20.034249094134992"/>
    <n v="52.604891285846151"/>
  </r>
  <r>
    <x v="988"/>
    <n v="18.014840777925194"/>
    <n v="55.462131940933553"/>
    <n v="18.009300926321568"/>
    <n v="50.001948201134987"/>
    <n v="20.37967830859003"/>
    <n v="59.275421702612341"/>
  </r>
  <r>
    <x v="989"/>
    <n v="19.727831039923888"/>
    <n v="54.889353144102913"/>
    <n v="18.276888698795961"/>
    <n v="60.945611285714762"/>
    <n v="20.411095443045674"/>
    <n v="55.276256409861006"/>
  </r>
  <r>
    <x v="990"/>
    <n v="18.203626779903242"/>
    <n v="55.070875671707178"/>
    <n v="19.748626685846066"/>
    <n v="56.522951295158244"/>
    <n v="20.397938440048325"/>
    <n v="55.667281186213025"/>
  </r>
  <r>
    <x v="991"/>
    <n v="18.421834362161135"/>
    <n v="57.451331045750969"/>
    <n v="20.916209356350514"/>
    <n v="51.530425850377448"/>
    <n v="20.336209961660803"/>
    <n v="52.510244883694106"/>
  </r>
  <r>
    <x v="992"/>
    <n v="19.638078262578528"/>
    <n v="56.380700981425555"/>
    <n v="20.792581434184324"/>
    <n v="55.461245090355384"/>
    <n v="20.226020239270138"/>
    <n v="50.472134672045151"/>
  </r>
  <r>
    <x v="993"/>
    <n v="19.05504034598431"/>
    <n v="53.817791583142601"/>
    <n v="18.598891467411889"/>
    <n v="58.683528784039368"/>
    <n v="20.382726562026036"/>
    <n v="60.141103362645104"/>
  </r>
  <r>
    <x v="994"/>
    <n v="19.715151951777155"/>
    <n v="56.837703796096257"/>
    <n v="19.200481431207923"/>
    <n v="51.134740138103567"/>
    <n v="20.399641991225593"/>
    <n v="51.504515580965474"/>
  </r>
  <r>
    <x v="995"/>
    <n v="18.784675381390077"/>
    <n v="54.440547033811633"/>
    <n v="18.083425983563064"/>
    <n v="50.515204731734244"/>
    <n v="20.053431730735184"/>
    <n v="54.226878361503381"/>
  </r>
  <r>
    <x v="996"/>
    <n v="19.994144901968973"/>
    <n v="57.616066812625434"/>
    <n v="20.047791955669236"/>
    <n v="50.951108764776208"/>
    <n v="20.124380760096084"/>
    <n v="58.026877762185165"/>
  </r>
  <r>
    <x v="997"/>
    <n v="18.0030880056567"/>
    <n v="53.22989213442424"/>
    <n v="18.04319837826279"/>
    <n v="60.419824248474448"/>
    <n v="20.159103152373259"/>
    <n v="54.773737418174917"/>
  </r>
  <r>
    <x v="998"/>
    <n v="18.968692108937383"/>
    <n v="57.825994956611432"/>
    <n v="19.797344526487905"/>
    <n v="51.534877499148052"/>
    <n v="20.486918219657401"/>
    <n v="53.179325554711603"/>
  </r>
  <r>
    <x v="999"/>
    <n v="18.27672764921304"/>
    <n v="56.949018214477036"/>
    <n v="18.436445339424026"/>
    <n v="55.776052257356234"/>
    <n v="20.279733242451989"/>
    <n v="53.737464796531"/>
  </r>
  <r>
    <x v="1000"/>
    <n v="19.440151039109551"/>
    <n v="57.470469135795149"/>
    <n v="18.86560792528601"/>
    <n v="55.237252276073441"/>
    <n v="20.045072216168503"/>
    <n v="55.547245564665708"/>
  </r>
  <r>
    <x v="1001"/>
    <n v="19.501209557583415"/>
    <n v="55.271542707678869"/>
    <n v="19.154266757385528"/>
    <n v="51.273369754806339"/>
    <n v="20.392117761425492"/>
    <n v="50.403159646618583"/>
  </r>
  <r>
    <x v="1002"/>
    <n v="19.209150956536998"/>
    <n v="57.452899604171918"/>
    <n v="19.058430462510277"/>
    <n v="50.821529206423932"/>
    <n v="20.165866521312623"/>
    <n v="52.274227603900457"/>
  </r>
  <r>
    <x v="1003"/>
    <n v="19.069248104607109"/>
    <n v="53.669701677091147"/>
    <n v="18.534777985668711"/>
    <n v="58.092073761467447"/>
    <n v="20.123779535750423"/>
    <n v="54.145853190290111"/>
  </r>
  <r>
    <x v="1004"/>
    <n v="18.184128820477778"/>
    <n v="53.812282601650345"/>
    <n v="20.029638907944005"/>
    <n v="55.102068970818422"/>
    <n v="20.230703392973854"/>
    <n v="56.663425416529435"/>
  </r>
  <r>
    <x v="1005"/>
    <n v="19.181946882476264"/>
    <n v="54.212541931369202"/>
    <n v="18.710541790676395"/>
    <n v="53.441963573400145"/>
    <n v="20.351042638980221"/>
    <n v="54.617984661088244"/>
  </r>
  <r>
    <x v="1006"/>
    <n v="18.158426565535205"/>
    <n v="53.343720766534219"/>
    <n v="19.715657189502032"/>
    <n v="55.88129105008295"/>
    <n v="20.125337516705351"/>
    <n v="52.10677065503674"/>
  </r>
  <r>
    <x v="1007"/>
    <n v="19.312321539456029"/>
    <n v="56.144323480097654"/>
    <n v="18.412669723311712"/>
    <n v="60.7586140187993"/>
    <n v="20.381756791262038"/>
    <n v="51.399293480614531"/>
  </r>
  <r>
    <x v="1008"/>
    <n v="18.605794104207327"/>
    <n v="55.923859195192939"/>
    <n v="20.429750981608173"/>
    <n v="52.595772600813184"/>
    <n v="20.250322083017405"/>
    <n v="52.33007127803166"/>
  </r>
  <r>
    <x v="1009"/>
    <n v="18.56754555417783"/>
    <n v="57.814191614467809"/>
    <n v="18.368981692348765"/>
    <n v="53.507594394631141"/>
    <n v="20.249197259140622"/>
    <n v="57.153693338188525"/>
  </r>
  <r>
    <x v="1010"/>
    <n v="18.983884323837795"/>
    <n v="56.37396492227559"/>
    <n v="20.117088214522923"/>
    <n v="53.751489593883662"/>
    <n v="20.145288667471359"/>
    <n v="50.88499656676651"/>
  </r>
  <r>
    <x v="1011"/>
    <n v="18.801377036768905"/>
    <n v="53.933276756766467"/>
    <n v="19.738373399283297"/>
    <n v="57.17658672981787"/>
    <n v="20.28487261371091"/>
    <n v="57.675835556434336"/>
  </r>
  <r>
    <x v="1012"/>
    <n v="19.556879329384039"/>
    <n v="54.30700178475638"/>
    <n v="18.444780692357298"/>
    <n v="58.921494216820207"/>
    <n v="20.05243555456067"/>
    <n v="50.145380354705424"/>
  </r>
  <r>
    <x v="1013"/>
    <n v="19.351093919713001"/>
    <n v="55.359921198774757"/>
    <n v="20.476415096718632"/>
    <n v="58.421342092293735"/>
    <n v="20.102830057809729"/>
    <n v="55.059886298523352"/>
  </r>
  <r>
    <x v="1014"/>
    <n v="19.284225976660277"/>
    <n v="56.780627615790237"/>
    <n v="20.349690010333063"/>
    <n v="56.964013586162245"/>
    <n v="20.372528643740822"/>
    <n v="51.398036709190009"/>
  </r>
  <r>
    <x v="1015"/>
    <n v="19.84364883928988"/>
    <n v="56.379607022582285"/>
    <n v="18.112777243366313"/>
    <n v="58.641193760538506"/>
    <n v="20.187979273991449"/>
    <n v="56.098043323458697"/>
  </r>
  <r>
    <x v="1016"/>
    <n v="18.817855013429135"/>
    <n v="57.70292902361615"/>
    <n v="20.831732966731831"/>
    <n v="51.673177726749572"/>
    <n v="20.030477676760594"/>
    <n v="58.937694913650944"/>
  </r>
  <r>
    <x v="1017"/>
    <n v="19.031324363569134"/>
    <n v="53.149518565525526"/>
    <n v="18.928028240419309"/>
    <n v="58.998012399182421"/>
    <n v="20.340608929182249"/>
    <n v="57.314966939772617"/>
  </r>
  <r>
    <x v="1018"/>
    <n v="19.283446963183451"/>
    <n v="54.92984034162604"/>
    <n v="20.65265761795763"/>
    <n v="59.737321074489465"/>
    <n v="20.282539173877364"/>
    <n v="58.420384634681"/>
  </r>
  <r>
    <x v="1019"/>
    <n v="19.107769554744738"/>
    <n v="54.00795302068456"/>
    <n v="19.47766618405279"/>
    <n v="57.84803837495285"/>
    <n v="20.026327196325294"/>
    <n v="58.206316880586336"/>
  </r>
  <r>
    <x v="1020"/>
    <n v="19.611819784797905"/>
    <n v="53.518883918835392"/>
    <n v="18.266377357765876"/>
    <n v="57.03375219937741"/>
    <n v="20.044193867794021"/>
    <n v="50.933736949465604"/>
  </r>
  <r>
    <x v="1021"/>
    <n v="18.183517148377508"/>
    <n v="57.476419709148495"/>
    <n v="18.906705205208219"/>
    <n v="58.180396865087026"/>
    <n v="20.113548620626069"/>
    <n v="56.660509210376844"/>
  </r>
  <r>
    <x v="1022"/>
    <n v="18.269226843165821"/>
    <n v="53.243124757602764"/>
    <n v="20.8659112798574"/>
    <n v="59.050584660831781"/>
    <n v="20.058144290558513"/>
    <n v="53.831950735855898"/>
  </r>
  <r>
    <x v="1023"/>
    <n v="18.03813162125191"/>
    <n v="54.17493811550677"/>
    <n v="19.767404589114793"/>
    <n v="52.283086201915005"/>
    <n v="20.291922516674259"/>
    <n v="58.335479183523006"/>
  </r>
  <r>
    <x v="1024"/>
    <n v="18.09528702722713"/>
    <n v="57.473104684056899"/>
    <n v="19.251875883180649"/>
    <n v="57.914050869779274"/>
    <n v="20.089438430407206"/>
    <n v="52.376747926164455"/>
  </r>
  <r>
    <x v="1025"/>
    <n v="18.318745845672264"/>
    <n v="56.388578923268973"/>
    <n v="18.661657803254709"/>
    <n v="58.417585762776199"/>
    <n v="20.373999021070937"/>
    <n v="57.122478409794269"/>
  </r>
  <r>
    <x v="1026"/>
    <n v="19.817148489910831"/>
    <n v="53.782361264566077"/>
    <n v="18.679257860287361"/>
    <n v="56.860482451690594"/>
    <n v="20.214738541615343"/>
    <n v="53.796047545973025"/>
  </r>
  <r>
    <x v="1027"/>
    <n v="18.414550034666796"/>
    <n v="56.969500283058473"/>
    <n v="19.253399123755877"/>
    <n v="51.460084666299124"/>
    <n v="20.487048973179387"/>
    <n v="52.431700002951757"/>
  </r>
  <r>
    <x v="1028"/>
    <n v="19.770912329474911"/>
    <n v="53.256713270433082"/>
    <n v="18.692267365175606"/>
    <n v="53.934358207460861"/>
    <n v="20.456395486979734"/>
    <n v="50.098528559160179"/>
  </r>
  <r>
    <x v="1029"/>
    <n v="18.478063705248651"/>
    <n v="55.858809885424876"/>
    <n v="18.822494762819964"/>
    <n v="59.842730729332018"/>
    <n v="20.417639496961769"/>
    <n v="51.785091714101981"/>
  </r>
  <r>
    <x v="1030"/>
    <n v="18.911115431898459"/>
    <n v="57.770127257109131"/>
    <n v="18.116672844838696"/>
    <n v="50.386947247277845"/>
    <n v="20.140616176773019"/>
    <n v="55.986605764686942"/>
  </r>
  <r>
    <x v="1031"/>
    <n v="18.812060908989324"/>
    <n v="56.650010208786426"/>
    <n v="19.32107296979429"/>
    <n v="51.94638741749916"/>
    <n v="20.022342767875418"/>
    <n v="57.025245265027976"/>
  </r>
  <r>
    <x v="1032"/>
    <n v="18.839396536566145"/>
    <n v="54.178249376173213"/>
    <n v="18.596256405889612"/>
    <n v="53.33594242107614"/>
    <n v="20.266619764589827"/>
    <n v="53.562118541199055"/>
  </r>
  <r>
    <x v="1033"/>
    <n v="18.328050874762319"/>
    <n v="56.857347003766094"/>
    <n v="20.067164341524542"/>
    <n v="57.852337930660873"/>
    <n v="20.382656693478896"/>
    <n v="50.420798174459186"/>
  </r>
  <r>
    <x v="1034"/>
    <n v="18.365896170596876"/>
    <n v="57.875715319361774"/>
    <n v="18.464576323461394"/>
    <n v="52.438707207329749"/>
    <n v="20.103491035818514"/>
    <n v="52.540399735239006"/>
  </r>
  <r>
    <x v="1035"/>
    <n v="18.709036162753204"/>
    <n v="53.353295010439361"/>
    <n v="20.465968212236493"/>
    <n v="57.862014742093947"/>
    <n v="20.439058885975442"/>
    <n v="58.751270909584015"/>
  </r>
  <r>
    <x v="1036"/>
    <n v="19.34564566385469"/>
    <n v="54.400165252863232"/>
    <n v="19.298025156330699"/>
    <n v="50.705643819960926"/>
    <n v="20.347533739406195"/>
    <n v="54.39931286310452"/>
  </r>
  <r>
    <x v="1037"/>
    <n v="18.073073910983311"/>
    <n v="53.43296807287733"/>
    <n v="20.373771865202283"/>
    <n v="50.865598920106926"/>
    <n v="20.129739655283114"/>
    <n v="54.911090734253904"/>
  </r>
  <r>
    <x v="1038"/>
    <n v="19.377235505039433"/>
    <n v="55.982105789328415"/>
    <n v="20.091140134953005"/>
    <n v="52.905829614306668"/>
    <n v="20.178590528817537"/>
    <n v="55.702428190238535"/>
  </r>
  <r>
    <x v="1039"/>
    <n v="18.390869584705591"/>
    <n v="54.388789854834215"/>
    <n v="18.967142165191937"/>
    <n v="52.288513381398772"/>
    <n v="20.367677976016303"/>
    <n v="52.608616053300516"/>
  </r>
  <r>
    <x v="1040"/>
    <n v="18.614733135197508"/>
    <n v="56.137616579472017"/>
    <n v="20.701139377246438"/>
    <n v="52.097688032740258"/>
    <n v="20.205321668749416"/>
    <n v="54.192389042019002"/>
  </r>
  <r>
    <x v="1041"/>
    <n v="18.65340699911329"/>
    <n v="56.301723316436934"/>
    <n v="18.064333829897308"/>
    <n v="56.037309901104642"/>
    <n v="20.17962203603944"/>
    <n v="56.89376409627009"/>
  </r>
  <r>
    <x v="1042"/>
    <n v="19.927053297351112"/>
    <n v="57.957331686132783"/>
    <n v="19.255702008559979"/>
    <n v="53.978518249302269"/>
    <n v="20.138883193555902"/>
    <n v="55.111936808751246"/>
  </r>
  <r>
    <x v="1043"/>
    <n v="19.959250981005358"/>
    <n v="57.840679968839986"/>
    <n v="20.448677307174783"/>
    <n v="53.443545506722344"/>
    <n v="20.446741360760129"/>
    <n v="60.585046517244152"/>
  </r>
  <r>
    <x v="1044"/>
    <n v="18.288904128240443"/>
    <n v="54.255300310062722"/>
    <n v="18.285351052278397"/>
    <n v="51.64469669071849"/>
    <n v="20.392446818790226"/>
    <n v="58.089435243630682"/>
  </r>
  <r>
    <x v="1045"/>
    <n v="19.959428986263163"/>
    <n v="55.318953598690271"/>
    <n v="19.958082167710195"/>
    <n v="50.540084436021104"/>
    <n v="20.393193543509764"/>
    <n v="53.355013347892879"/>
  </r>
  <r>
    <x v="1046"/>
    <n v="18.461082638677009"/>
    <n v="55.199790506384147"/>
    <n v="19.833282264524723"/>
    <n v="57.653008788027719"/>
    <n v="20.308963907602411"/>
    <n v="54.861871907106547"/>
  </r>
  <r>
    <x v="1047"/>
    <n v="19.774049471959664"/>
    <n v="53.36035053390637"/>
    <n v="19.493780346045288"/>
    <n v="55.015919116066947"/>
    <n v="20.305504443718863"/>
    <n v="58.248000576657425"/>
  </r>
  <r>
    <x v="1048"/>
    <n v="18.349847465421991"/>
    <n v="57.541429590595797"/>
    <n v="20.837871288733101"/>
    <n v="56.010882069186998"/>
    <n v="20.490249245734113"/>
    <n v="54.075322692444324"/>
  </r>
  <r>
    <x v="1049"/>
    <n v="18.245827445468667"/>
    <n v="53.719906504798573"/>
    <n v="18.130270608168129"/>
    <n v="56.334196661448381"/>
    <n v="20.073064300623749"/>
    <n v="52.270001651194015"/>
  </r>
  <r>
    <x v="1050"/>
    <n v="19.695221129478359"/>
    <n v="57.345941747676449"/>
    <n v="18.388898885485784"/>
    <n v="60.574318313980633"/>
    <n v="20.046226102076709"/>
    <n v="51.487343015411007"/>
  </r>
  <r>
    <x v="1051"/>
    <n v="19.488758548067086"/>
    <n v="56.105250972236043"/>
    <n v="18.56245584191932"/>
    <n v="57.495333083145248"/>
    <n v="20.19506404732023"/>
    <n v="51.262938836603325"/>
  </r>
  <r>
    <x v="1052"/>
    <n v="18.565205459756122"/>
    <n v="53.598627285433196"/>
    <n v="19.108761088311496"/>
    <n v="53.179149801270093"/>
    <n v="20.497067176992218"/>
    <n v="54.969239279197161"/>
  </r>
  <r>
    <x v="1053"/>
    <n v="18.279987173175481"/>
    <n v="57.516303673709594"/>
    <n v="20.252671903757449"/>
    <n v="58.395030146114841"/>
    <n v="20.274322557773093"/>
    <n v="60.729601502492272"/>
  </r>
  <r>
    <x v="1054"/>
    <n v="19.77527151596626"/>
    <n v="54.008463581216105"/>
    <n v="20.098214931603305"/>
    <n v="51.197780532786375"/>
    <n v="20.096355694886721"/>
    <n v="50.729332217655134"/>
  </r>
  <r>
    <x v="1055"/>
    <n v="19.677905894913284"/>
    <n v="53.002265167188249"/>
    <n v="20.318998727934105"/>
    <n v="55.50967310120555"/>
    <n v="20.456679497852051"/>
    <n v="53.960365451145805"/>
  </r>
  <r>
    <x v="1056"/>
    <n v="19.86601855157619"/>
    <n v="53.93573817049343"/>
    <n v="19.323593685779752"/>
    <n v="55.017356434901501"/>
    <n v="20.047086836235003"/>
    <n v="52.498004646343404"/>
  </r>
  <r>
    <x v="1057"/>
    <n v="19.868122142103694"/>
    <n v="54.09368325649919"/>
    <n v="20.617478678375402"/>
    <n v="58.382973122947206"/>
    <n v="20.00258631085433"/>
    <n v="57.671743465473334"/>
  </r>
  <r>
    <x v="1058"/>
    <n v="19.836081386645802"/>
    <n v="54.140784410405246"/>
    <n v="18.890648789359698"/>
    <n v="50.97556160837285"/>
    <n v="20.066424401378388"/>
    <n v="53.137645580868721"/>
  </r>
  <r>
    <x v="1059"/>
    <n v="19.766965668670437"/>
    <n v="57.552681459720183"/>
    <n v="19.271478890671165"/>
    <n v="51.003439995093153"/>
    <n v="20.01818253074358"/>
    <n v="57.651221529219775"/>
  </r>
  <r>
    <x v="1060"/>
    <n v="19.204834476972071"/>
    <n v="53.460055702384139"/>
    <n v="20.958895893424263"/>
    <n v="51.878593893384647"/>
    <n v="20.037911370789722"/>
    <n v="57.822425260530984"/>
  </r>
  <r>
    <x v="1061"/>
    <n v="19.038381572813513"/>
    <n v="54.094512120250755"/>
    <n v="20.926871150759709"/>
    <n v="50.766584337867755"/>
    <n v="20.317189605132111"/>
    <n v="58.496242659636522"/>
  </r>
  <r>
    <x v="1062"/>
    <n v="19.909387666830071"/>
    <n v="53.653861688151082"/>
    <n v="20.787153738862543"/>
    <n v="50.875783184504357"/>
    <n v="20.060452466218035"/>
    <n v="51.735161880560298"/>
  </r>
  <r>
    <x v="1063"/>
    <n v="19.417996763366332"/>
    <n v="57.944973244105327"/>
    <n v="19.707384785410344"/>
    <n v="55.501813829974957"/>
    <n v="20.146417998690961"/>
    <n v="50.907158294507639"/>
  </r>
  <r>
    <x v="1064"/>
    <n v="19.081082749140148"/>
    <n v="54.542665408460635"/>
    <n v="18.221148286136316"/>
    <n v="60.461358585762525"/>
    <n v="20.129251588681218"/>
    <n v="60.976632953431434"/>
  </r>
  <r>
    <x v="1065"/>
    <n v="19.359930081357337"/>
    <n v="57.334959945544959"/>
    <n v="20.3699840992277"/>
    <n v="51.019327402903286"/>
    <n v="20.472948813894821"/>
    <n v="52.215957696785935"/>
  </r>
  <r>
    <x v="1066"/>
    <n v="19.379382737252037"/>
    <n v="57.286493555825295"/>
    <n v="20.446468088568675"/>
    <n v="52.029580107461747"/>
    <n v="20.340739945947508"/>
    <n v="57.079205088239036"/>
  </r>
  <r>
    <x v="1067"/>
    <n v="19.423300198476941"/>
    <n v="56.264372987095292"/>
    <n v="19.443363760542312"/>
    <n v="54.117127136712512"/>
    <n v="20.306103437433947"/>
    <n v="60.0036577736333"/>
  </r>
  <r>
    <x v="1068"/>
    <n v="19.470085508274643"/>
    <n v="55.934248996711894"/>
    <n v="19.061838454743565"/>
    <n v="56.024179277766912"/>
    <n v="20.467279297592622"/>
    <n v="56.600062199655284"/>
  </r>
  <r>
    <x v="1069"/>
    <n v="19.002561633324952"/>
    <n v="53.745846175901768"/>
    <n v="18.768627627483134"/>
    <n v="59.312173806801773"/>
    <n v="20.375531646628787"/>
    <n v="59.712054578427605"/>
  </r>
  <r>
    <x v="1070"/>
    <n v="19.889316810274043"/>
    <n v="54.120541887732529"/>
    <n v="20.491724967862567"/>
    <n v="57.33677649219139"/>
    <n v="20.479053761315477"/>
    <n v="56.442391115468496"/>
  </r>
  <r>
    <x v="1071"/>
    <n v="19.867861929612918"/>
    <n v="54.877208916710615"/>
    <n v="19.753851637883287"/>
    <n v="56.822692668186193"/>
    <n v="20.112714850593367"/>
    <n v="52.238456650323691"/>
  </r>
  <r>
    <x v="1072"/>
    <n v="19.809420739026756"/>
    <n v="54.630419376308879"/>
    <n v="20.67502519088606"/>
    <n v="59.974389733655499"/>
    <n v="20.174458842768701"/>
    <n v="58.549191501938182"/>
  </r>
  <r>
    <x v="1073"/>
    <n v="19.284206415150969"/>
    <n v="57.4436377987887"/>
    <n v="20.898981098502723"/>
    <n v="56.182128135841474"/>
    <n v="20.0014317362143"/>
    <n v="57.317531960145601"/>
  </r>
  <r>
    <x v="1074"/>
    <n v="19.377813192920804"/>
    <n v="55.904324271702855"/>
    <n v="19.083352373420709"/>
    <n v="52.200484591969072"/>
    <n v="20.338532193101326"/>
    <n v="58.672435097399337"/>
  </r>
  <r>
    <x v="1075"/>
    <n v="19.432751444061783"/>
    <n v="54.738391763848014"/>
    <n v="19.139885147183023"/>
    <n v="56.739520644623255"/>
    <n v="20.163001005680407"/>
    <n v="50.200943363699331"/>
  </r>
  <r>
    <x v="1076"/>
    <n v="19.311887962742386"/>
    <n v="55.621319505601349"/>
    <n v="19.142160460061518"/>
    <n v="54.526920331851827"/>
    <n v="20.207454747801762"/>
    <n v="60.301254987055493"/>
  </r>
  <r>
    <x v="1077"/>
    <n v="19.052700240770871"/>
    <n v="55.14790599320299"/>
    <n v="20.138770055754055"/>
    <n v="55.948164708452857"/>
    <n v="20.41133425583984"/>
    <n v="57.968383004488217"/>
  </r>
  <r>
    <x v="1078"/>
    <n v="19.450746496083607"/>
    <n v="56.318186130755976"/>
    <n v="19.055956596323007"/>
    <n v="54.601737963655893"/>
    <n v="20.218921187842639"/>
    <n v="58.479282961337177"/>
  </r>
  <r>
    <x v="1079"/>
    <n v="19.006846393248658"/>
    <n v="53.693063513779343"/>
    <n v="20.093790839898293"/>
    <n v="58.80110980678797"/>
    <n v="20.140083824289846"/>
    <n v="55.607955369124646"/>
  </r>
  <r>
    <x v="1080"/>
    <n v="19.002020259473998"/>
    <n v="56.433654280451442"/>
    <n v="19.088093167121084"/>
    <n v="59.729833098570516"/>
    <n v="20.30559744550321"/>
    <n v="52.608641726187095"/>
  </r>
  <r>
    <x v="1081"/>
    <n v="19.967822269784957"/>
    <n v="56.203717510217984"/>
    <n v="20.576842588194499"/>
    <n v="59.005389345800928"/>
    <n v="20.494806409750989"/>
    <n v="59.219145667127755"/>
  </r>
  <r>
    <x v="1082"/>
    <n v="19.255035887959199"/>
    <n v="56.683100932921789"/>
    <n v="18.006583107822117"/>
    <n v="53.593237138043143"/>
    <n v="20.398633127268884"/>
    <n v="57.866932427852838"/>
  </r>
  <r>
    <x v="1083"/>
    <n v="19.165355081550523"/>
    <n v="55.802388541083552"/>
    <n v="19.154061035103439"/>
    <n v="57.814792015709692"/>
    <n v="20.234597646103996"/>
    <n v="60.590448124287256"/>
  </r>
  <r>
    <x v="1084"/>
    <n v="19.98380444599487"/>
    <n v="53.07449541234417"/>
    <n v="18.109552573265876"/>
    <n v="55.340283910056506"/>
    <n v="20.498146482672691"/>
    <n v="54.261492633017625"/>
  </r>
  <r>
    <x v="1085"/>
    <n v="19.164483885131084"/>
    <n v="53.289563094595579"/>
    <n v="20.52616989092019"/>
    <n v="51.335315888431019"/>
    <n v="20.296889715364312"/>
    <n v="52.822042866206587"/>
  </r>
  <r>
    <x v="1086"/>
    <n v="19.511801759489991"/>
    <n v="56.172412882863988"/>
    <n v="19.987755393800196"/>
    <n v="51.306399987859692"/>
    <n v="20.365281564554326"/>
    <n v="51.354714312847726"/>
  </r>
  <r>
    <x v="1087"/>
    <n v="19.342537485544984"/>
    <n v="53.655272673640404"/>
    <n v="19.865851874741622"/>
    <n v="57.271451967761237"/>
    <n v="20.36529972207688"/>
    <n v="57.350534157302882"/>
  </r>
  <r>
    <x v="1088"/>
    <n v="19.2914727170544"/>
    <n v="55.873491133176664"/>
    <n v="19.927346032219926"/>
    <n v="50.997814389031241"/>
    <n v="20.176647347229089"/>
    <n v="50.526108389507151"/>
  </r>
  <r>
    <x v="1089"/>
    <n v="20"/>
    <n v="53.427552697723115"/>
    <n v="19.393852614485645"/>
    <n v="55.515798225672214"/>
    <n v="20.442509100010518"/>
    <n v="51.354983163685212"/>
  </r>
  <r>
    <x v="1090"/>
    <n v="20.100000000000001"/>
    <n v="53.765764416330022"/>
    <n v="18.046680849163948"/>
    <n v="51.26009604691442"/>
    <n v="20.096391215393361"/>
    <n v="56.741962259705879"/>
  </r>
  <r>
    <x v="1091"/>
    <n v="20.2"/>
    <n v="56.230524324245948"/>
    <n v="20.482591319126747"/>
    <n v="51.577072675587885"/>
    <n v="20.02409200916826"/>
    <n v="56.76913909716518"/>
  </r>
  <r>
    <x v="1092"/>
    <n v="20.3"/>
    <n v="54.848451374747427"/>
    <n v="20.169090803929812"/>
    <n v="56.69277451501339"/>
    <n v="20.260380009872279"/>
    <n v="53.550098143109935"/>
  </r>
  <r>
    <x v="1093"/>
    <n v="19.624457737454772"/>
    <n v="55.569350114000699"/>
    <n v="19.165387012652694"/>
    <n v="55.375426836675473"/>
    <n v="20.410623803497547"/>
    <n v="57.52474331713389"/>
  </r>
  <r>
    <x v="1094"/>
    <n v="19.8"/>
    <n v="54.397163850810202"/>
    <n v="19.124822302399533"/>
    <n v="52.4877456951236"/>
    <n v="20.185632968280405"/>
    <n v="58.502162065014048"/>
  </r>
  <r>
    <x v="1095"/>
    <n v="19.88"/>
    <n v="54.576085534448964"/>
    <n v="18.752638016147596"/>
    <n v="52.526156538423301"/>
    <n v="20.488974912624183"/>
    <n v="51.590897797943143"/>
  </r>
  <r>
    <x v="1096"/>
    <n v="19.96"/>
    <n v="57.829195509832665"/>
    <n v="20.794826728764921"/>
    <n v="55.489984352876192"/>
    <n v="20.284177846446255"/>
    <n v="50.59837840863765"/>
  </r>
  <r>
    <x v="1097"/>
    <n v="20.04"/>
    <n v="55.721365547029741"/>
    <n v="20.086035662920196"/>
    <n v="53.62932941256652"/>
    <n v="20.039851346524539"/>
    <n v="51.934913554956481"/>
  </r>
  <r>
    <x v="1098"/>
    <n v="20.12"/>
    <n v="53.159111478882856"/>
    <n v="19.366798707545726"/>
    <n v="55.149468811019176"/>
    <n v="20.437378123557416"/>
    <n v="60.908940321396486"/>
  </r>
  <r>
    <x v="1099"/>
    <n v="20.2"/>
    <n v="57.646362634328781"/>
    <n v="18.159365380224443"/>
    <n v="56.700765613928091"/>
    <n v="20.135528745137986"/>
    <n v="51.762558092157235"/>
  </r>
  <r>
    <x v="1100"/>
    <n v="20.28"/>
    <n v="55.482921200935699"/>
    <n v="18.037987209458144"/>
    <n v="53.329395700184072"/>
    <n v="20.420519311823689"/>
    <n v="53.753891857747725"/>
  </r>
  <r>
    <x v="1101"/>
    <n v="20.36"/>
    <n v="55.586383397093712"/>
    <n v="20.552887700233949"/>
    <n v="50.118832826288028"/>
    <n v="20.346492665612853"/>
    <n v="51.584074622907934"/>
  </r>
  <r>
    <x v="1102"/>
    <n v="20.440000000000001"/>
    <n v="57.262297276650095"/>
    <n v="19.631028852681936"/>
    <n v="56.539277356204451"/>
    <n v="20.405278950036696"/>
    <n v="55.134561824969182"/>
  </r>
  <r>
    <x v="1103"/>
    <n v="20.52"/>
    <n v="56.971822622864174"/>
    <n v="19.746125232651472"/>
    <n v="57.458477110503424"/>
    <n v="20.312043625493207"/>
    <n v="50.128873109777523"/>
  </r>
  <r>
    <x v="1104"/>
    <n v="20.6"/>
    <n v="56.784965580876872"/>
    <n v="19.301788279210736"/>
    <n v="59.278601783397519"/>
    <n v="20.042473198829764"/>
    <n v="52.653681009939632"/>
  </r>
  <r>
    <x v="1105"/>
    <n v="20.68"/>
    <n v="55.912800276820057"/>
    <n v="20.925419034295704"/>
    <n v="57.458605111630916"/>
    <n v="20.366066166819145"/>
    <n v="50.753058857987753"/>
  </r>
  <r>
    <x v="1106"/>
    <n v="20.399999999999999"/>
    <n v="57.235267976518891"/>
    <n v="18.673064041119641"/>
    <n v="59.462846064114885"/>
    <n v="20.124769130382845"/>
    <n v="51.301988066905309"/>
  </r>
  <r>
    <x v="1107"/>
    <n v="20.12"/>
    <n v="53.047167229880486"/>
    <n v="18.971363331839164"/>
    <n v="51.146983945265383"/>
    <n v="20.243272489380775"/>
    <n v="50.55286918799186"/>
  </r>
  <r>
    <x v="1108"/>
    <n v="19.84"/>
    <n v="55.814312099365722"/>
    <n v="20.635121153927255"/>
    <n v="58.270467223776386"/>
    <n v="20.176938945241911"/>
    <n v="55.300196459688571"/>
  </r>
  <r>
    <x v="1109"/>
    <n v="19.559999999999999"/>
    <n v="53.107937686435122"/>
    <n v="20.525667394906225"/>
    <n v="50.740031118910707"/>
    <n v="20.22548587223632"/>
    <n v="57.702931026878304"/>
  </r>
  <r>
    <x v="1110"/>
    <n v="19.28"/>
    <n v="53.14585867742047"/>
    <n v="19.922668551118687"/>
    <n v="50.607072597530994"/>
    <n v="20.161127526133331"/>
    <n v="56.046412089720185"/>
  </r>
  <r>
    <x v="1111"/>
    <n v="19"/>
    <n v="56.750108668284852"/>
    <n v="18.558186981114378"/>
    <n v="60.925379969290297"/>
    <n v="20.218780287538664"/>
    <n v="54.142295970220268"/>
  </r>
  <r>
    <x v="1112"/>
    <n v="19.02"/>
    <n v="54.007044825137086"/>
    <n v="19.23308061796212"/>
    <n v="51.211480576831015"/>
    <n v="20.212981111975399"/>
    <n v="57.708435174342235"/>
  </r>
  <r>
    <x v="1113"/>
    <n v="19.079999999999998"/>
    <n v="57.69009591383746"/>
    <n v="18.52120815994839"/>
    <n v="59.468349546682973"/>
    <n v="20.017642469199451"/>
    <n v="60.760338551246221"/>
  </r>
  <r>
    <x v="1114"/>
    <n v="19.113333333333301"/>
    <n v="55.857068014666474"/>
    <n v="18.243999962602921"/>
    <n v="60.801717951996999"/>
    <n v="20.315004442724291"/>
    <n v="52.000668876033295"/>
  </r>
  <r>
    <x v="1115"/>
    <n v="19.1533333333333"/>
    <n v="54.82425839199005"/>
    <n v="18.138926658895336"/>
    <n v="50.477150154437901"/>
    <n v="20.188908472911073"/>
    <n v="59.485469074894851"/>
  </r>
  <r>
    <x v="1116"/>
    <n v="19.1933333333333"/>
    <n v="54.297212975002495"/>
    <n v="20.335137061237106"/>
    <n v="57.117091268525165"/>
    <n v="20.174190905194884"/>
    <n v="55.459709692662813"/>
  </r>
  <r>
    <x v="1117"/>
    <n v="19.233333333333299"/>
    <n v="55.619216522637444"/>
    <n v="18.753346152462974"/>
    <n v="53.022890959315021"/>
    <n v="20.092543470481807"/>
    <n v="60.305620037471357"/>
  </r>
  <r>
    <x v="1118"/>
    <n v="19.273333333333301"/>
    <n v="53.782799891033193"/>
    <n v="19.263403583543695"/>
    <n v="55.718081901778575"/>
    <n v="20.13021221238597"/>
    <n v="57.043197415223908"/>
  </r>
  <r>
    <x v="1119"/>
    <n v="19.313333333333301"/>
    <n v="56.533283209151989"/>
    <n v="20.607644597869967"/>
    <n v="50.053022351981426"/>
    <n v="20.003648554251313"/>
    <n v="56.373797762915572"/>
  </r>
  <r>
    <x v="1120"/>
    <n v="19.3533333333333"/>
    <n v="56.877196612155515"/>
    <n v="20.705102227609924"/>
    <n v="58.007211520179723"/>
    <n v="20.407893026130616"/>
    <n v="60.919878218255199"/>
  </r>
  <r>
    <x v="1121"/>
    <n v="19.393333333333299"/>
    <n v="53.95796068888032"/>
    <n v="20.90967646117446"/>
    <n v="50.736606894817456"/>
    <n v="20.08447148814518"/>
    <n v="56.141305385207602"/>
  </r>
  <r>
    <x v="1122"/>
    <n v="19.433333333333302"/>
    <n v="54.269643484309583"/>
    <n v="18.639533855521254"/>
    <n v="58.708100939147862"/>
    <n v="20.225330933869682"/>
    <n v="53.864560230844909"/>
  </r>
  <r>
    <x v="1123"/>
    <n v="19.473333333333301"/>
    <n v="55.139869030009329"/>
    <n v="18.672498186279043"/>
    <n v="55.238184917527228"/>
    <n v="20.286317479909432"/>
    <n v="52.236329505888534"/>
  </r>
  <r>
    <x v="1124"/>
    <n v="19.5133333333333"/>
    <n v="56.719206147807725"/>
    <n v="19.442766733687201"/>
    <n v="57.594279950850918"/>
    <n v="20.463209400846839"/>
    <n v="59.214704901259104"/>
  </r>
  <r>
    <x v="1125"/>
    <n v="19.553333333333299"/>
    <n v="55.47846430819898"/>
    <n v="20.840222762594635"/>
    <n v="59.998835770448132"/>
    <n v="20.371689866572233"/>
    <n v="57.815500849470141"/>
  </r>
  <r>
    <x v="1126"/>
    <n v="19.593333333333302"/>
    <n v="55.752284995108035"/>
    <n v="18.855643922237334"/>
    <n v="58.406097665407565"/>
    <n v="20.378136562157255"/>
    <n v="51.853224919187006"/>
  </r>
  <r>
    <x v="1127"/>
    <n v="19.633333333333301"/>
    <n v="54.511136191830232"/>
    <n v="19.622190237690784"/>
    <n v="59.840127942974618"/>
    <n v="20.223125692189488"/>
    <n v="58.787970497791285"/>
  </r>
  <r>
    <x v="1128"/>
    <n v="19.6733333333333"/>
    <n v="55.172684992473179"/>
    <n v="19.760285346550074"/>
    <n v="50.343579743893592"/>
    <n v="20.206559617432063"/>
    <n v="58.77623813325205"/>
  </r>
  <r>
    <x v="1129"/>
    <n v="19.713333333333299"/>
    <n v="54.57205940637359"/>
    <n v="20.351883114919858"/>
    <n v="51.613328867915271"/>
    <n v="20.285324909055255"/>
    <n v="56.004622790727502"/>
  </r>
  <r>
    <x v="1130"/>
    <n v="19.753333333333298"/>
    <n v="54.199995745992325"/>
    <n v="18.493814336713861"/>
    <n v="58.786085914502735"/>
    <n v="20.262571483221095"/>
    <n v="59.601344506787612"/>
  </r>
  <r>
    <x v="1131"/>
    <n v="19.793333333333301"/>
    <n v="54.713811976238496"/>
    <n v="19.83377560297399"/>
    <n v="59.092032405540081"/>
    <n v="20.009689281889667"/>
    <n v="56.924573231100979"/>
  </r>
  <r>
    <x v="1132"/>
    <n v="19.8333333333333"/>
    <n v="55.636111460643065"/>
    <n v="19.130964080312069"/>
    <n v="57.884102993991981"/>
    <n v="20.381589974753552"/>
    <n v="50.955817241615101"/>
  </r>
  <r>
    <x v="1133"/>
    <n v="19.873333333333299"/>
    <n v="55.694686473109705"/>
    <n v="19.148154205956981"/>
    <n v="55.381823952081518"/>
    <n v="20.044853655757116"/>
    <n v="58.518756411717966"/>
  </r>
  <r>
    <x v="1134"/>
    <n v="19.913333333333298"/>
    <n v="56.242233221274574"/>
    <n v="19.894351993876477"/>
    <n v="58.408253370205543"/>
    <n v="20.243248016243427"/>
    <n v="59.464196238219714"/>
  </r>
  <r>
    <x v="1135"/>
    <n v="19.953333333333301"/>
    <n v="54.474808119174575"/>
    <n v="20.533534258813162"/>
    <n v="54.280244623524311"/>
    <n v="20.290042735408701"/>
    <n v="59.585953589462115"/>
  </r>
  <r>
    <x v="1136"/>
    <n v="19.9933333333333"/>
    <n v="54.49998184511869"/>
    <n v="19.074044220778099"/>
    <n v="55.619399579869452"/>
    <n v="20.039549718935696"/>
    <n v="55.002673778835174"/>
  </r>
  <r>
    <x v="1137"/>
    <n v="18.362394164034853"/>
    <n v="57.464160109443121"/>
    <n v="20.18305778859667"/>
    <n v="59.267049993288587"/>
    <n v="20.057372232180629"/>
    <n v="56.248089157131233"/>
  </r>
  <r>
    <x v="1138"/>
    <n v="18.13417891164492"/>
    <n v="57.481791967213859"/>
    <n v="19.62342284786298"/>
    <n v="51.833420900538684"/>
    <n v="20.043269704566352"/>
    <n v="50.415008752959544"/>
  </r>
  <r>
    <x v="1139"/>
    <n v="18.024686841751912"/>
    <n v="55.376455349481631"/>
    <n v="18.909492971664289"/>
    <n v="50.985409993046702"/>
    <n v="20.069852575163637"/>
    <n v="51.601969694682005"/>
  </r>
  <r>
    <x v="1140"/>
    <n v="18.694932245494339"/>
    <n v="53.444711852739111"/>
    <n v="18.778767426478378"/>
    <n v="54.438416800687861"/>
    <n v="20.045918356908"/>
    <n v="52.983865991367445"/>
  </r>
  <r>
    <x v="1141"/>
    <n v="18.789178490810595"/>
    <n v="56.29400842082903"/>
    <n v="19.700899042920319"/>
    <n v="60.865906307098143"/>
    <n v="20.349646919344007"/>
    <n v="58.498979205172702"/>
  </r>
  <r>
    <x v="1142"/>
    <n v="18.014879617603768"/>
    <n v="55.818833906888244"/>
    <n v="18.724000901350493"/>
    <n v="53.272689528623921"/>
    <n v="20.248876430842799"/>
    <n v="52.257811944961674"/>
  </r>
  <r>
    <x v="1143"/>
    <n v="18.856257697576574"/>
    <n v="54.088116769859482"/>
    <n v="19.547685200245024"/>
    <n v="53.93431589312204"/>
    <n v="20.420606724447211"/>
    <n v="52.567702640064603"/>
  </r>
  <r>
    <x v="1144"/>
    <n v="19.606755479716739"/>
    <n v="54.648741547183228"/>
    <n v="19.267607377170251"/>
    <n v="53.474932399674067"/>
    <n v="20.038897321815011"/>
    <n v="55.750379688548357"/>
  </r>
  <r>
    <x v="1145"/>
    <n v="18.990153591987514"/>
    <n v="57.590074353703592"/>
    <n v="18.35519965404422"/>
    <n v="56.838186829960918"/>
    <n v="20.229294108929356"/>
    <n v="54.138171819520451"/>
  </r>
  <r>
    <x v="1146"/>
    <n v="19.178467129931192"/>
    <n v="53.526288461603414"/>
    <n v="19.539823884768566"/>
    <n v="58.429671076114992"/>
    <n v="20.203648960120773"/>
    <n v="54.396123124933645"/>
  </r>
  <r>
    <x v="1147"/>
    <n v="19.124791360450267"/>
    <n v="54.395701597632055"/>
    <n v="19.367978962253925"/>
    <n v="60.727325324367939"/>
    <n v="20.364112615214392"/>
    <n v="51.390565877711794"/>
  </r>
  <r>
    <x v="1148"/>
    <n v="18.052801127912474"/>
    <n v="55.818730150041795"/>
    <n v="19.425244823000885"/>
    <n v="53.279643489093459"/>
    <n v="20.220537538418402"/>
    <n v="55.158199434540286"/>
  </r>
  <r>
    <x v="1149"/>
    <n v="18.036943222802613"/>
    <n v="57.558726699736809"/>
    <n v="19.598700006655477"/>
    <n v="60.288153012859105"/>
    <n v="20.118999452550785"/>
    <n v="52.961284365066291"/>
  </r>
  <r>
    <x v="1150"/>
    <n v="19.821019402055192"/>
    <n v="55.869257217782582"/>
    <n v="18.636232537971512"/>
    <n v="54.899986247875965"/>
    <n v="20.495535123243034"/>
    <n v="50.612654808561892"/>
  </r>
  <r>
    <x v="1151"/>
    <n v="19.652595088748612"/>
    <n v="53.87121681597074"/>
    <n v="19.291760628522926"/>
    <n v="51.453789971803602"/>
    <n v="20.296173772551334"/>
    <n v="53.082581938522083"/>
  </r>
  <r>
    <x v="1152"/>
    <n v="19.686732061274686"/>
    <n v="55.583152738587323"/>
    <n v="20.788905584958563"/>
    <n v="55.201756213728565"/>
    <n v="20.438714087791229"/>
    <n v="54.613640795450472"/>
  </r>
  <r>
    <x v="1153"/>
    <n v="19.89996500065461"/>
    <n v="55.454663828587414"/>
    <n v="18.255036384734186"/>
    <n v="57.597642516212822"/>
    <n v="20.267819075936423"/>
    <n v="54.915515588392928"/>
  </r>
  <r>
    <x v="1154"/>
    <n v="18.560024102167318"/>
    <n v="57.831063649545463"/>
    <n v="18.460921490516448"/>
    <n v="54.387455045138317"/>
    <n v="20.153569465899409"/>
    <n v="60.092934136820958"/>
  </r>
  <r>
    <x v="1155"/>
    <n v="19.463724255482393"/>
    <n v="53.583529789557687"/>
    <n v="19.389749104024091"/>
    <n v="55.001705613533332"/>
    <n v="20.469805189951391"/>
    <n v="51.189780684927022"/>
  </r>
  <r>
    <x v="1156"/>
    <n v="18.428624843562698"/>
    <n v="55.018706696750883"/>
    <n v="18.602037395436476"/>
    <n v="60.544600160459986"/>
    <n v="20.124406564362594"/>
    <n v="53.677990640160751"/>
  </r>
  <r>
    <x v="1157"/>
    <n v="19.610208094323994"/>
    <n v="54.952017319605716"/>
    <n v="19.217199024257859"/>
    <n v="57.413120475185245"/>
    <n v="20.455931143913361"/>
    <n v="59.400450346463046"/>
  </r>
  <r>
    <x v="1158"/>
    <n v="18.906517500346894"/>
    <n v="55.707971010830384"/>
    <n v="19.659303973895963"/>
    <n v="53.144132957698552"/>
    <n v="20.388422986241743"/>
    <n v="54.536780883851506"/>
  </r>
  <r>
    <x v="1159"/>
    <n v="18.578270140701321"/>
    <n v="53.459865703176803"/>
    <n v="18.225210493764774"/>
    <n v="50.130184131202931"/>
    <n v="20.476625282934659"/>
    <n v="56.941741514348756"/>
  </r>
  <r>
    <x v="1160"/>
    <n v="19.861933773074462"/>
    <n v="54.866267751431224"/>
    <n v="18.119401269813228"/>
    <n v="55.157266137582383"/>
    <n v="20.062854121795027"/>
    <n v="55.911598473248908"/>
  </r>
  <r>
    <x v="1161"/>
    <n v="18.371032329620359"/>
    <n v="54.360187622479877"/>
    <n v="18.189853408072103"/>
    <n v="50.606023156836116"/>
    <n v="20.4603067507649"/>
    <n v="59.40589017584113"/>
  </r>
  <r>
    <x v="1162"/>
    <n v="18.085299301922923"/>
    <n v="56.780419389160024"/>
    <n v="18.644660851031649"/>
    <n v="54.653629859046255"/>
    <n v="20.102266977371428"/>
    <n v="50.267833664428998"/>
  </r>
  <r>
    <x v="1163"/>
    <n v="18.259207988026713"/>
    <n v="56.780094903009882"/>
    <n v="19.39963473939515"/>
    <n v="59.430923720964003"/>
    <n v="20.491411346855383"/>
    <n v="50.976920194602791"/>
  </r>
  <r>
    <x v="1164"/>
    <n v="18.726989589487122"/>
    <n v="55.574277034012262"/>
    <n v="20.102415676713441"/>
    <n v="57.154559438695784"/>
    <n v="20.448539667609865"/>
    <n v="54.603652176115887"/>
  </r>
  <r>
    <x v="1165"/>
    <n v="19.087317254596122"/>
    <n v="53.850223864364047"/>
    <n v="20.419249737132944"/>
    <n v="59.927990363974814"/>
    <n v="20.183545772609651"/>
    <n v="57.586713260508397"/>
  </r>
  <r>
    <x v="1166"/>
    <n v="18.17087235644383"/>
    <n v="57.945857353987073"/>
    <n v="19.191691759574706"/>
    <n v="57.061407248660572"/>
    <n v="20.331434539515922"/>
    <n v="50.545000988074179"/>
  </r>
  <r>
    <x v="1167"/>
    <n v="19.916963261250743"/>
    <n v="55.572262855358879"/>
    <n v="18.766523611459323"/>
    <n v="51.569102808683944"/>
    <n v="20.018829195464043"/>
    <n v="53.432968636478101"/>
  </r>
  <r>
    <x v="1168"/>
    <n v="19.766420527889014"/>
    <n v="54.24798501358309"/>
    <n v="19.397735022369705"/>
    <n v="58.918442687864321"/>
    <n v="20.011111371382679"/>
    <n v="54.977669628267137"/>
  </r>
  <r>
    <x v="1169"/>
    <n v="18.484454373201242"/>
    <n v="57.979673918635456"/>
    <n v="20.724108226286145"/>
    <n v="51.15480385668446"/>
    <n v="20.441162496980578"/>
    <n v="57.368298520646526"/>
  </r>
  <r>
    <x v="1170"/>
    <n v="19.716892692542899"/>
    <n v="56.53495734047732"/>
    <n v="20.123458710333143"/>
    <n v="57.154665946274136"/>
    <n v="20.012477764682313"/>
    <n v="59.155086592446828"/>
  </r>
  <r>
    <x v="1171"/>
    <n v="19.31541747575907"/>
    <n v="53.382053088568156"/>
    <n v="18.76525047673287"/>
    <n v="58.105949245660121"/>
    <n v="20.161027787527665"/>
    <n v="51.857037523229359"/>
  </r>
  <r>
    <x v="1172"/>
    <n v="18.781676615414874"/>
    <n v="57.017436473209649"/>
    <n v="18.965528705466731"/>
    <n v="56.780587593114987"/>
    <n v="20.138520830563198"/>
    <n v="53.336865689899824"/>
  </r>
  <r>
    <x v="1173"/>
    <n v="19.484001828594451"/>
    <n v="54.622634125454795"/>
    <n v="18.332322259172102"/>
    <n v="58.771400169738577"/>
    <n v="20.284359139087137"/>
    <n v="57.340457167311882"/>
  </r>
  <r>
    <x v="1174"/>
    <n v="18.374713136774076"/>
    <n v="55.904112854722634"/>
    <n v="20.84816866510149"/>
    <n v="54.325048033716463"/>
    <n v="20.283074694004025"/>
    <n v="50.860975831568716"/>
  </r>
  <r>
    <x v="1175"/>
    <n v="18.784220099443719"/>
    <n v="54.139018179148131"/>
    <n v="18.525962899813997"/>
    <n v="57.222358253013908"/>
    <n v="20.36395640029161"/>
    <n v="58.076061378522375"/>
  </r>
  <r>
    <x v="1176"/>
    <n v="18.586875790431598"/>
    <n v="56.222064945515037"/>
    <n v="20.758181712524937"/>
    <n v="55.20967138201371"/>
    <n v="20.178562851829582"/>
    <n v="50.26849908101812"/>
  </r>
  <r>
    <x v="1177"/>
    <n v="18.171887323982233"/>
    <n v="56.249188604166832"/>
    <n v="19.907546370221606"/>
    <n v="53.047513821563683"/>
    <n v="20.140603121424991"/>
    <n v="51.517072830000004"/>
  </r>
  <r>
    <x v="1178"/>
    <n v="19.979711385967018"/>
    <n v="57.42424640024386"/>
    <n v="18.535253091532113"/>
    <n v="52.177549417842769"/>
    <n v="20.057588442063082"/>
    <n v="55.080429721431798"/>
  </r>
  <r>
    <x v="1179"/>
    <n v="18.899621508438127"/>
    <n v="55.199527150197845"/>
    <n v="18.239767952836381"/>
    <n v="53.250976072776986"/>
    <n v="20.469874492245104"/>
    <n v="55.75985075987434"/>
  </r>
  <r>
    <x v="1180"/>
    <n v="19.56788698441996"/>
    <n v="53.783189490110885"/>
    <n v="20.079453096482293"/>
    <n v="58.561475861150043"/>
    <n v="20.468234725289673"/>
    <n v="55.865256821999729"/>
  </r>
  <r>
    <x v="1181"/>
    <n v="19.764459614180723"/>
    <n v="54.995612233448092"/>
    <n v="18.509703075342728"/>
    <n v="54.934315441134345"/>
    <n v="20.230351240423282"/>
    <n v="52.696855912217501"/>
  </r>
  <r>
    <x v="1182"/>
    <n v="19.038997483223429"/>
    <n v="56.381727698657095"/>
    <n v="19.682534512430774"/>
    <n v="51.22070528049391"/>
    <n v="20.425846826784035"/>
    <n v="54.46656403983971"/>
  </r>
  <r>
    <x v="1183"/>
    <n v="19.739774891859902"/>
    <n v="55.09528890801208"/>
    <n v="19.394294597445093"/>
    <n v="51.199597615031642"/>
    <n v="20.403740903195335"/>
    <n v="59.205065829305532"/>
  </r>
  <r>
    <x v="1184"/>
    <n v="18.307001713085512"/>
    <n v="53.569835323975127"/>
    <n v="18.954044411898465"/>
    <n v="51.812027571324016"/>
    <n v="20.022568635775965"/>
    <n v="58.636405395141985"/>
  </r>
  <r>
    <x v="1185"/>
    <n v="19.001102972761437"/>
    <n v="54.484989554551362"/>
    <n v="19.649300348315435"/>
    <n v="59.074177788840494"/>
    <n v="20.171874255168653"/>
    <n v="59.895242029578512"/>
  </r>
  <r>
    <x v="1186"/>
    <n v="19.527447206384412"/>
    <n v="55.552396970142709"/>
    <n v="20.54125979487862"/>
    <n v="53.980876603664228"/>
    <n v="20.122191654581101"/>
    <n v="58.165794175769165"/>
  </r>
  <r>
    <x v="1187"/>
    <n v="18.786086224473586"/>
    <n v="53.050655700406821"/>
    <n v="19.931376432175217"/>
    <n v="52.844986265710091"/>
    <n v="20.066190946842035"/>
    <n v="60.611717204149969"/>
  </r>
  <r>
    <x v="1188"/>
    <n v="18.051459690077529"/>
    <n v="57.36571274866143"/>
    <n v="19.333483367892839"/>
    <n v="55.392356320422131"/>
    <n v="20.291537583955041"/>
    <n v="54.216718436356786"/>
  </r>
  <r>
    <x v="1189"/>
    <n v="19.508526302109853"/>
    <n v="55.670906180835232"/>
    <n v="20.843694642749576"/>
    <n v="56.062235689311784"/>
    <n v="20.111115006668133"/>
    <n v="54.91885833059083"/>
  </r>
  <r>
    <x v="1190"/>
    <n v="18.975384878567258"/>
    <n v="56.816880528513657"/>
    <n v="19.594511806277534"/>
    <n v="55.735510061898118"/>
    <n v="20.371173474174991"/>
    <n v="60.742406775838184"/>
  </r>
  <r>
    <x v="1191"/>
    <n v="18.594450006087577"/>
    <n v="53.69798705784136"/>
    <n v="20.334489841469875"/>
    <n v="59.569919613306098"/>
    <n v="20.384688685862614"/>
    <n v="51.435030470198825"/>
  </r>
  <r>
    <x v="1192"/>
    <n v="19.732925375240388"/>
    <n v="56.223780434590509"/>
    <n v="20.184103653850752"/>
    <n v="59.015080311381972"/>
    <n v="20.498812467657398"/>
    <n v="56.01092020047431"/>
  </r>
  <r>
    <x v="1193"/>
    <n v="18.467999748907143"/>
    <n v="55.918865229387308"/>
    <n v="20.698109209920961"/>
    <n v="51.15903269455346"/>
    <n v="20.081006744379682"/>
    <n v="51.258587415797777"/>
  </r>
  <r>
    <x v="1194"/>
    <n v="19.602515510661476"/>
    <n v="56.453139415986655"/>
    <n v="19.568584383437422"/>
    <n v="52.737940637687977"/>
    <n v="20.352538732245268"/>
    <n v="58.3545086239399"/>
  </r>
  <r>
    <x v="1195"/>
    <n v="18.97575616260897"/>
    <n v="57.072205139760655"/>
    <n v="19.889256110812283"/>
    <n v="52.410368994325701"/>
    <n v="20.275950556691996"/>
    <n v="56.573625815190397"/>
  </r>
  <r>
    <x v="1196"/>
    <n v="19.538285891596395"/>
    <n v="56.555126909024857"/>
    <n v="18.506831474159053"/>
    <n v="51.525112765454551"/>
    <n v="20.265176515686523"/>
    <n v="58.637093294037285"/>
  </r>
  <r>
    <x v="1197"/>
    <n v="18.655057602284291"/>
    <n v="55.467204055076813"/>
    <n v="18.668925635080107"/>
    <n v="59.379892786042149"/>
    <n v="20.1478298050421"/>
    <n v="57.199871993433028"/>
  </r>
  <r>
    <x v="1198"/>
    <n v="18.107613371793185"/>
    <n v="57.549327899375655"/>
    <n v="20.760832928059148"/>
    <n v="57.205003704990084"/>
    <n v="20.356957222643132"/>
    <n v="51.597245630242618"/>
  </r>
  <r>
    <x v="1199"/>
    <n v="19.883675875832822"/>
    <n v="55.046740685506279"/>
    <n v="19.806124531311326"/>
    <n v="56.413048917047711"/>
    <n v="20.38189292449627"/>
    <n v="52.31505223773155"/>
  </r>
  <r>
    <x v="1200"/>
    <n v="18.905558882006634"/>
    <n v="54.898030937214074"/>
    <n v="19.282023589944938"/>
    <n v="58.583887016245548"/>
    <n v="20.013926080535491"/>
    <n v="51.101603994850869"/>
  </r>
  <r>
    <x v="1201"/>
    <n v="18.796751624846198"/>
    <n v="55.409685907493298"/>
    <n v="18.145410688457609"/>
    <n v="50.440368869570186"/>
    <n v="20.41840908392043"/>
    <n v="56.239229265355469"/>
  </r>
  <r>
    <x v="1202"/>
    <n v="18.40068309893995"/>
    <n v="54.602544382705538"/>
    <n v="18.160853638249097"/>
    <n v="52.379969208329626"/>
    <n v="20.14352681026741"/>
    <n v="50.712090479419906"/>
  </r>
  <r>
    <x v="1203"/>
    <n v="19.670275536760684"/>
    <n v="55.577114280456094"/>
    <n v="19.620943916675312"/>
    <n v="60.91060919472222"/>
    <n v="20.355808102093512"/>
    <n v="58.530856945963606"/>
  </r>
  <r>
    <x v="1204"/>
    <n v="18.024965394614181"/>
    <n v="55.47009243358211"/>
    <n v="19.519228621699622"/>
    <n v="50.292917390813962"/>
    <n v="20.377179692212735"/>
    <n v="59.142490331665869"/>
  </r>
  <r>
    <x v="1205"/>
    <n v="18.424200778260484"/>
    <n v="54.505695741642519"/>
    <n v="18.275385985893188"/>
    <n v="60.925219896308121"/>
    <n v="20.014158836038469"/>
    <n v="57.706871582061908"/>
  </r>
  <r>
    <x v="1206"/>
    <n v="18.567654733606233"/>
    <n v="55.523689327477875"/>
    <n v="19.721048763194368"/>
    <n v="52.483773429346513"/>
    <n v="20.289809777686958"/>
    <n v="59.141144858099715"/>
  </r>
  <r>
    <x v="1207"/>
    <n v="18.967910801906477"/>
    <n v="54.60141347710946"/>
    <n v="18.70348319148686"/>
    <n v="51.762970300748592"/>
    <n v="20.028226897568626"/>
    <n v="55.738314343945056"/>
  </r>
  <r>
    <x v="1208"/>
    <n v="19.734385501966603"/>
    <n v="55.326008820670339"/>
    <n v="18.478458918827378"/>
    <n v="55.992599126121888"/>
    <n v="20.083453757709858"/>
    <n v="57.410677149696269"/>
  </r>
  <r>
    <x v="1209"/>
    <n v="18.181876840534898"/>
    <n v="57.526118507314251"/>
    <n v="20.58041102157177"/>
    <n v="54.226839721736297"/>
    <n v="20.330298904636354"/>
    <n v="52.248738517730942"/>
  </r>
  <r>
    <x v="1210"/>
    <n v="19.51753822909594"/>
    <n v="54.876438540376306"/>
    <n v="19.083386293961883"/>
    <n v="59.585226675519415"/>
    <n v="20.389766681218418"/>
    <n v="51.870265188398946"/>
  </r>
  <r>
    <x v="1211"/>
    <n v="19.87610792757831"/>
    <n v="54.101065683891804"/>
    <n v="19.992941105152113"/>
    <n v="50.772686316930802"/>
    <n v="20.054946922895112"/>
    <n v="58.317027070405224"/>
  </r>
  <r>
    <x v="1212"/>
    <n v="18.043975525047014"/>
    <n v="56.226653765523132"/>
    <n v="20.573273944774609"/>
    <n v="51.02492764856882"/>
    <n v="20.359036154211147"/>
    <n v="57.113651660777165"/>
  </r>
  <r>
    <x v="1213"/>
    <n v="19.870869238701985"/>
    <n v="55.927946398768952"/>
    <n v="18.181760611476001"/>
    <n v="60.252160527782166"/>
    <n v="20.047963089545895"/>
    <n v="56.87628634835761"/>
  </r>
  <r>
    <x v="1214"/>
    <n v="19.651170617341595"/>
    <n v="55.042280012198454"/>
    <n v="20.018398813967043"/>
    <n v="54.432550379251843"/>
    <n v="20.297975491203779"/>
    <n v="53.417565088510706"/>
  </r>
  <r>
    <x v="1215"/>
    <n v="18.290168236475061"/>
    <n v="54.212783590513503"/>
    <n v="20.03182809142066"/>
    <n v="57.668439989314059"/>
    <n v="20.130789653770915"/>
    <n v="52.009400371168937"/>
  </r>
  <r>
    <x v="1216"/>
    <n v="18.845212240070385"/>
    <n v="53.368910752453125"/>
    <n v="20.40205659402346"/>
    <n v="54.959723332699767"/>
    <n v="20.180027855737269"/>
    <n v="54.400083901826441"/>
  </r>
  <r>
    <x v="1217"/>
    <n v="19.589676177020255"/>
    <n v="53.637222913361214"/>
    <n v="18.588038118322054"/>
    <n v="54.440904282595888"/>
    <n v="20.233730592296773"/>
    <n v="58.346676913681648"/>
  </r>
  <r>
    <x v="1218"/>
    <n v="18.50774918529498"/>
    <n v="57.230903298079419"/>
    <n v="20.596673738564483"/>
    <n v="54.08133453325302"/>
    <n v="20.331476314188002"/>
    <n v="60.920158120666933"/>
  </r>
  <r>
    <x v="1219"/>
    <n v="18.686868927230119"/>
    <n v="56.90639372997996"/>
    <n v="19.097715491055236"/>
    <n v="50.185641830219268"/>
    <n v="20.296438622757908"/>
    <n v="52.386321537093373"/>
  </r>
  <r>
    <x v="1220"/>
    <n v="18.027255473635307"/>
    <n v="54.986069558900773"/>
    <n v="18.341191898288926"/>
    <n v="54.169623978537579"/>
    <n v="20.072479671546194"/>
    <n v="51.50526903420679"/>
  </r>
  <r>
    <x v="1221"/>
    <n v="18.008855276086972"/>
    <n v="53.920271656784436"/>
    <n v="19.862847424737918"/>
    <n v="50.435007246885057"/>
    <n v="20.396454869905217"/>
    <n v="50.077177165112694"/>
  </r>
  <r>
    <x v="1222"/>
    <n v="18.877817925015773"/>
    <n v="54.12751043298848"/>
    <n v="18.57008932882119"/>
    <n v="52.750738725040513"/>
    <n v="20.444974220643395"/>
    <n v="58.894440931884645"/>
  </r>
  <r>
    <x v="1223"/>
    <n v="19.699037211579054"/>
    <n v="56.458512038141251"/>
    <n v="18.096399273742549"/>
    <n v="50.949776921609505"/>
    <n v="20.446058639275293"/>
    <n v="52.30314577404171"/>
  </r>
  <r>
    <x v="1224"/>
    <n v="18.787148694002862"/>
    <n v="56.268093907186866"/>
    <n v="20.472805041027609"/>
    <n v="59.810815306633145"/>
    <n v="20.070760593401808"/>
    <n v="53.774841732314627"/>
  </r>
  <r>
    <x v="1225"/>
    <n v="19.771465858156116"/>
    <n v="53.301751517482657"/>
    <n v="20.897753038656347"/>
    <n v="59.717520131943566"/>
    <n v="20.438590805201116"/>
    <n v="59.648714111743857"/>
  </r>
  <r>
    <x v="1226"/>
    <n v="19.96554900906461"/>
    <n v="54.377989123768451"/>
    <n v="19.549638294779072"/>
    <n v="51.567788182005664"/>
    <n v="20.284363545313234"/>
    <n v="57.070735717628907"/>
  </r>
  <r>
    <x v="1227"/>
    <n v="19.49894494031313"/>
    <n v="54.381659005867903"/>
    <n v="19.451609835445382"/>
    <n v="54.506487471335028"/>
    <n v="20.151269983324223"/>
    <n v="53.107511292648923"/>
  </r>
  <r>
    <x v="1228"/>
    <n v="19.237437107766837"/>
    <n v="53.346330970174698"/>
    <n v="20.228555052258756"/>
    <n v="51.496860230252238"/>
    <n v="20.496028159749962"/>
    <n v="56.017897854369828"/>
  </r>
  <r>
    <x v="1229"/>
    <n v="19.376590545358752"/>
    <n v="57.796354058763185"/>
    <n v="18.496093710231509"/>
    <n v="57.964274734654374"/>
    <n v="20.270033552344746"/>
    <n v="57.500350381743843"/>
  </r>
  <r>
    <x v="1230"/>
    <n v="19.752151962039836"/>
    <n v="57.736278758649043"/>
    <n v="19.166214724116212"/>
    <n v="52.379450944417655"/>
    <n v="20.119863087746161"/>
    <n v="52.423210819025023"/>
  </r>
  <r>
    <x v="1231"/>
    <n v="18.75007507403075"/>
    <n v="57.099032744063237"/>
    <n v="18.055521912571283"/>
    <n v="57.833101530953833"/>
    <n v="20.275129007490012"/>
    <n v="56.513922447523214"/>
  </r>
  <r>
    <x v="1232"/>
    <n v="18.422465057898592"/>
    <n v="57.583172123124342"/>
    <n v="19.821136781276596"/>
    <n v="59.359938303394969"/>
    <n v="20.26639073568089"/>
    <n v="57.794269747726148"/>
  </r>
  <r>
    <x v="1233"/>
    <n v="19.746123787491488"/>
    <n v="54.428403697293717"/>
    <n v="20.695590507108587"/>
    <n v="58.49585249167103"/>
    <n v="20.168008351446201"/>
    <n v="56.995919225603629"/>
  </r>
  <r>
    <x v="1234"/>
    <n v="19.176522593992612"/>
    <n v="56.452550636277877"/>
    <n v="18.919684803515899"/>
    <n v="55.578962817674736"/>
    <n v="20.161901489301385"/>
    <n v="60.136931609176514"/>
  </r>
  <r>
    <x v="1235"/>
    <n v="18.124322901257205"/>
    <n v="55.555660648399787"/>
    <n v="19.209378495596997"/>
    <n v="58.251685328152476"/>
    <n v="20.278717853383096"/>
    <n v="58.854017873665882"/>
  </r>
  <r>
    <x v="1236"/>
    <n v="18.142941321412142"/>
    <n v="57.547979029604136"/>
    <n v="18.084879761467668"/>
    <n v="58.503051754216209"/>
    <n v="20.471269400707076"/>
    <n v="50.610633339289258"/>
  </r>
  <r>
    <x v="1237"/>
    <n v="19.699673915241746"/>
    <n v="53.331451137533747"/>
    <n v="19.494904114110405"/>
    <n v="50.605601687496225"/>
    <n v="20.129468691835786"/>
    <n v="50.883281648626081"/>
  </r>
  <r>
    <x v="1238"/>
    <n v="18.546451353813328"/>
    <n v="57.434230362576152"/>
    <n v="19.324630869489994"/>
    <n v="56.28167900520377"/>
    <n v="20.038851828740789"/>
    <n v="56.274721656023637"/>
  </r>
  <r>
    <x v="1239"/>
    <n v="19.44318158571258"/>
    <n v="56.161417833889232"/>
    <n v="20.400821381332229"/>
    <n v="55.112695100426059"/>
    <n v="20.493571893385116"/>
    <n v="58.845227670697739"/>
  </r>
  <r>
    <x v="1240"/>
    <n v="18.414777896601343"/>
    <n v="57.507762968747826"/>
    <n v="20.99769744853905"/>
    <n v="55.702069192260169"/>
    <n v="20.380746320078106"/>
    <n v="57.183237535317438"/>
  </r>
  <r>
    <x v="1241"/>
    <n v="19.099477034663703"/>
    <n v="57.902241758084358"/>
    <n v="19.216831094830443"/>
    <n v="51.648766449029203"/>
    <n v="20.003178749697444"/>
    <n v="57.358099866895621"/>
  </r>
  <r>
    <x v="1242"/>
    <n v="19.851415613150241"/>
    <n v="56.430068693403392"/>
    <n v="18.935408017676465"/>
    <n v="54.269040569182991"/>
    <n v="20.383640407601685"/>
    <n v="53.054760577616754"/>
  </r>
  <r>
    <x v="1243"/>
    <n v="18.95960643687312"/>
    <n v="53.642638892519408"/>
    <n v="18.477732478052097"/>
    <n v="56.44580614175571"/>
    <n v="20.058964392342045"/>
    <n v="59.376745193930809"/>
  </r>
  <r>
    <x v="1244"/>
    <n v="18.687363381517727"/>
    <n v="56.605427158848798"/>
    <n v="20.425776804008621"/>
    <n v="53.310690109962451"/>
    <n v="20.435434058227116"/>
    <n v="59.244032387415196"/>
  </r>
  <r>
    <x v="1245"/>
    <n v="18.540453230187609"/>
    <n v="55.753436048545581"/>
    <n v="18.884053260749713"/>
    <n v="51.815908506545505"/>
    <n v="20.041792546063814"/>
    <n v="58.773239441129704"/>
  </r>
  <r>
    <x v="1246"/>
    <n v="18.147048239409315"/>
    <n v="55.120544698254918"/>
    <n v="20.298666961969442"/>
    <n v="51.257025670873318"/>
    <n v="20.395758523006279"/>
    <n v="51.026014544179333"/>
  </r>
  <r>
    <x v="1247"/>
    <n v="19.705815923763254"/>
    <n v="53.816544843199615"/>
    <n v="20.667973709285459"/>
    <n v="57.71147898549868"/>
    <n v="20.395496848550227"/>
    <n v="51.641890224648257"/>
  </r>
  <r>
    <x v="1248"/>
    <n v="19.977052875879231"/>
    <n v="56.570971871593464"/>
    <n v="18.435625459995457"/>
    <n v="55.431979347067568"/>
    <n v="20.036676578706789"/>
    <n v="54.162357180693014"/>
  </r>
  <r>
    <x v="1249"/>
    <n v="19.304709392141913"/>
    <n v="56.610600423544909"/>
    <n v="19.290077769378943"/>
    <n v="52.223728479330198"/>
    <n v="20.106925255241549"/>
    <n v="60.965670175041154"/>
  </r>
  <r>
    <x v="1250"/>
    <n v="19.533141859357439"/>
    <n v="56.619003026956314"/>
    <n v="18.521326533736371"/>
    <n v="58.535553302483621"/>
    <n v="20.175988669880361"/>
    <n v="59.250949366038192"/>
  </r>
  <r>
    <x v="1251"/>
    <n v="18.743873863040378"/>
    <n v="54.707214596147892"/>
    <n v="19.463670943765589"/>
    <n v="55.267010357281656"/>
    <n v="20.43212196299006"/>
    <n v="51.970077451736891"/>
  </r>
  <r>
    <x v="1252"/>
    <n v="18.254533896466807"/>
    <n v="53.614341443445696"/>
    <n v="19.335340784953338"/>
    <n v="57.321636261722205"/>
    <n v="20.400971058572342"/>
    <n v="59.38092522768985"/>
  </r>
  <r>
    <x v="1253"/>
    <n v="18.799748834101386"/>
    <n v="55.237606594771471"/>
    <n v="19.725379978736374"/>
    <n v="54.719911499095303"/>
    <n v="20.462096075118758"/>
    <n v="59.222341247187025"/>
  </r>
  <r>
    <x v="1254"/>
    <n v="18.275689038573717"/>
    <n v="55.711673910288006"/>
    <n v="19.584807699695563"/>
    <n v="58.88388993319596"/>
    <n v="20.202677112997478"/>
    <n v="52.470734675711405"/>
  </r>
  <r>
    <x v="1255"/>
    <n v="18.858468363224951"/>
    <n v="57.420679340005961"/>
    <n v="19.426744679766074"/>
    <n v="54.760413793008368"/>
    <n v="20.179739597739168"/>
    <n v="52.568649461082991"/>
  </r>
  <r>
    <x v="1256"/>
    <n v="19.069276737058139"/>
    <n v="57.497351084400599"/>
    <n v="20.363697349678038"/>
    <n v="50.430753930899442"/>
    <n v="20.115502571962956"/>
    <n v="58.634746725601957"/>
  </r>
  <r>
    <x v="1257"/>
    <n v="19.567683423718485"/>
    <n v="57.72792857777165"/>
    <n v="18.620682604845037"/>
    <n v="57.231596561732147"/>
    <n v="20.480788505578719"/>
    <n v="50.202341254403002"/>
  </r>
  <r>
    <x v="1258"/>
    <n v="18.913215066701934"/>
    <n v="57.682707698138636"/>
    <n v="19.02611631426613"/>
    <n v="53.736240485424013"/>
    <n v="20.134486241105513"/>
    <n v="59.214649175577435"/>
  </r>
  <r>
    <x v="1259"/>
    <n v="19.851109051412262"/>
    <n v="57.236589008322909"/>
    <n v="19.310310978134808"/>
    <n v="59.670370165365171"/>
    <n v="20.37211516266072"/>
    <n v="50.673705268392141"/>
  </r>
  <r>
    <x v="1260"/>
    <n v="18.105971958149894"/>
    <n v="55.366059673449556"/>
    <n v="19.933033102482128"/>
    <n v="56.348996635215755"/>
    <n v="20.350707837752704"/>
    <n v="52.530723539795986"/>
  </r>
  <r>
    <x v="1261"/>
    <n v="19.48577811331095"/>
    <n v="53.112973602378588"/>
    <n v="20.204535622161629"/>
    <n v="52.583886499339926"/>
    <n v="20.351845597354234"/>
    <n v="51.838612358769247"/>
  </r>
  <r>
    <x v="1262"/>
    <n v="18.253952144347952"/>
    <n v="57.843937647877219"/>
    <n v="19.36349883380602"/>
    <n v="52.156526883925565"/>
    <n v="20.478721083456819"/>
    <n v="57.194959994537328"/>
  </r>
  <r>
    <x v="1263"/>
    <n v="18.298753253220266"/>
    <n v="54.093489165158459"/>
    <n v="20.716563509342862"/>
    <n v="59.170270341278865"/>
    <n v="20.27602886669106"/>
    <n v="59.974664583310116"/>
  </r>
  <r>
    <x v="1264"/>
    <n v="19.871537837470406"/>
    <n v="54.681134605727756"/>
    <n v="19.743766072847055"/>
    <n v="57.914955797583211"/>
    <n v="20.02028095379022"/>
    <n v="53.891549824470374"/>
  </r>
  <r>
    <x v="1265"/>
    <n v="18.332867184810773"/>
    <n v="55.401905568613643"/>
    <n v="20.724734694471458"/>
    <n v="57.484358032522344"/>
    <n v="20.496651249545124"/>
    <n v="59.76759747765292"/>
  </r>
  <r>
    <x v="1266"/>
    <n v="18.086011857955928"/>
    <n v="53.650721916946566"/>
    <n v="20.439126328243795"/>
    <n v="52.827122977889509"/>
    <n v="20.393043813349912"/>
    <n v="59.298817900750606"/>
  </r>
  <r>
    <x v="1267"/>
    <n v="19.650957586976233"/>
    <n v="53.864866932761473"/>
    <n v="20.120273512214794"/>
    <n v="53.342290440988755"/>
    <n v="20.399988534009786"/>
    <n v="56.26426438791831"/>
  </r>
  <r>
    <x v="1268"/>
    <n v="19.680019977055327"/>
    <n v="55.766108467898604"/>
    <n v="19.591547708503224"/>
    <n v="52.23482730418467"/>
    <n v="20.051786864694662"/>
    <n v="50.013977586596496"/>
  </r>
  <r>
    <x v="1269"/>
    <n v="19.709803886154354"/>
    <n v="56.748913956009126"/>
    <n v="20.559855392140772"/>
    <n v="60.727124318758243"/>
    <n v="20.424861931536988"/>
    <n v="51.849555199137917"/>
  </r>
  <r>
    <x v="1270"/>
    <n v="18.689671600082669"/>
    <n v="53.31909338195085"/>
    <n v="18.327687537245296"/>
    <n v="55.887597687835303"/>
    <n v="20.140568433945436"/>
    <n v="58.890804794691945"/>
  </r>
  <r>
    <x v="1271"/>
    <n v="19.527641891477991"/>
    <n v="55.699532763884044"/>
    <n v="20.374562083620393"/>
    <n v="60.865535759791776"/>
    <n v="20.324424197887843"/>
    <n v="56.408690034897752"/>
  </r>
  <r>
    <x v="1272"/>
    <n v="19.747276567191733"/>
    <n v="57.21551367896231"/>
    <n v="19.322897211128197"/>
    <n v="53.185442069422024"/>
    <n v="20.415979714872396"/>
    <n v="50.032440582424542"/>
  </r>
  <r>
    <x v="1273"/>
    <n v="19.769109749123157"/>
    <n v="56.31921483785797"/>
    <n v="18.610694011477555"/>
    <n v="55.484443388575016"/>
    <n v="20.179228902248973"/>
    <n v="57.548962694862105"/>
  </r>
  <r>
    <x v="1274"/>
    <n v="19.178641089770039"/>
    <n v="56.855094644680868"/>
    <n v="19.452911338091948"/>
    <n v="57.066834180031783"/>
    <n v="20.069804657938452"/>
    <n v="50.926736914935859"/>
  </r>
  <r>
    <x v="1275"/>
    <n v="19.88752152955648"/>
    <n v="53.128143193698172"/>
    <n v="19.610979421907256"/>
    <n v="58.586363079826313"/>
    <n v="20.181595757026201"/>
    <n v="59.817710075397422"/>
  </r>
  <r>
    <x v="1276"/>
    <n v="19.759593398427796"/>
    <n v="56.536700432462105"/>
    <n v="19.713113351625729"/>
    <n v="53.080166735548438"/>
    <n v="20.183086590070069"/>
    <n v="53.681185452491128"/>
  </r>
  <r>
    <x v="1277"/>
    <n v="19.425313653799424"/>
    <n v="54.488532244283057"/>
    <n v="18.385540279356832"/>
    <n v="56.848441061370139"/>
    <n v="20.403329628761689"/>
    <n v="59.136214093867522"/>
  </r>
  <r>
    <x v="1278"/>
    <n v="19.462848926359342"/>
    <n v="56.848328812090386"/>
    <n v="18.737702332094671"/>
    <n v="54.108039031218979"/>
    <n v="20.475267441220133"/>
    <n v="54.253779346062281"/>
  </r>
  <r>
    <x v="1279"/>
    <n v="19.430487163660697"/>
    <n v="56.26569023135697"/>
    <n v="19.882010882155345"/>
    <n v="51.679154290664201"/>
    <n v="20.418613205521019"/>
    <n v="54.320401506680355"/>
  </r>
  <r>
    <x v="1280"/>
    <n v="19.88084984912226"/>
    <n v="55.664134054829816"/>
    <n v="19.591908653371764"/>
    <n v="50.174363865659778"/>
    <n v="20.154942640913468"/>
    <n v="55.820063567067933"/>
  </r>
  <r>
    <x v="1281"/>
    <n v="18.399732661264842"/>
    <n v="54.620345614049214"/>
    <n v="19.008088155850032"/>
    <n v="56.3574505733297"/>
    <n v="20.488430610087899"/>
    <n v="50.136509022589543"/>
  </r>
  <r>
    <x v="1282"/>
    <n v="19.529381670237033"/>
    <n v="55.786955665390288"/>
    <n v="19.406702366181396"/>
    <n v="58.044391580898527"/>
    <n v="20.181019988518294"/>
    <n v="59.084216405737223"/>
  </r>
  <r>
    <x v="1283"/>
    <n v="18.145525969869986"/>
    <n v="56.088207011036324"/>
    <n v="18.338535467093941"/>
    <n v="50.744475835353853"/>
    <n v="20.235106170279614"/>
    <n v="51.300851223297819"/>
  </r>
  <r>
    <x v="1284"/>
    <n v="18.99590204501413"/>
    <n v="56.789969702436139"/>
    <n v="18.783349266961956"/>
    <n v="55.048828079813617"/>
    <n v="20.423180121092805"/>
    <n v="60.119805656524186"/>
  </r>
  <r>
    <x v="1285"/>
    <n v="18.419192815977819"/>
    <n v="57.804702197680115"/>
    <n v="18.120237722367801"/>
    <n v="52.791338570731909"/>
    <n v="20.208002496743436"/>
    <n v="55.703600564777624"/>
  </r>
  <r>
    <x v="1286"/>
    <n v="19.900102796498668"/>
    <n v="53.672070366759442"/>
    <n v="19.698532979960873"/>
    <n v="59.307998137911575"/>
    <n v="20.393635565724551"/>
    <n v="56.423858134053802"/>
  </r>
  <r>
    <x v="1287"/>
    <n v="19.481024676022741"/>
    <n v="53.38896618201283"/>
    <n v="20.124913662882026"/>
    <n v="54.797867764039339"/>
    <n v="20.010691327528299"/>
    <n v="56.747225541009385"/>
  </r>
  <r>
    <x v="1288"/>
    <n v="18.030842192972521"/>
    <n v="54.273355686253467"/>
    <n v="18.704814470435121"/>
    <n v="50.661165360252781"/>
    <n v="20.275255516904522"/>
    <n v="53.367538867887895"/>
  </r>
  <r>
    <x v="1289"/>
    <n v="18.067265221993878"/>
    <n v="54.816615670382632"/>
    <n v="20.153707609956953"/>
    <n v="56.697413831340938"/>
    <n v="20.344527359047508"/>
    <n v="51.604181195517498"/>
  </r>
  <r>
    <x v="1290"/>
    <n v="19.825013200254929"/>
    <n v="55.694935973779984"/>
    <n v="18.849466340123893"/>
    <n v="58.499213124300034"/>
    <n v="20.049695609535949"/>
    <n v="50.416557530579283"/>
  </r>
  <r>
    <x v="1291"/>
    <n v="18.288455586186917"/>
    <n v="57.774165317450858"/>
    <n v="18.529713358931549"/>
    <n v="59.055258003007914"/>
    <n v="20.311158793907282"/>
    <n v="57.445118598755712"/>
  </r>
  <r>
    <x v="1292"/>
    <n v="18.845604732114023"/>
    <n v="56.380921744202219"/>
    <n v="20.578522980364976"/>
    <n v="53.014850436605002"/>
    <n v="20.383559681944732"/>
    <n v="57.934110812433921"/>
  </r>
  <r>
    <x v="1293"/>
    <n v="19.418807903797827"/>
    <n v="56.591153311155871"/>
    <n v="19.610884489457877"/>
    <n v="53.173014064561571"/>
    <n v="20.404495167965745"/>
    <n v="59.159644219679741"/>
  </r>
  <r>
    <x v="1294"/>
    <n v="19.459028144127466"/>
    <n v="56.376376013778312"/>
    <n v="19.36671657190513"/>
    <n v="52.412558680711086"/>
    <n v="20.078291960958346"/>
    <n v="53.769819590287099"/>
  </r>
  <r>
    <x v="1295"/>
    <n v="18.891137106009346"/>
    <n v="55.595483193124871"/>
    <n v="18.046392037465864"/>
    <n v="55.899881891192891"/>
    <n v="20.313597306619172"/>
    <n v="52.553615732641148"/>
  </r>
  <r>
    <x v="1296"/>
    <n v="19.288937238202514"/>
    <n v="55.280866031292902"/>
    <n v="19.282766304887833"/>
    <n v="58.285645541404058"/>
    <n v="20.399662599314844"/>
    <n v="60.690024168180507"/>
  </r>
  <r>
    <x v="1297"/>
    <n v="18.030832674396336"/>
    <n v="56.950789272911194"/>
    <n v="20.22569889088324"/>
    <n v="52.353747586399358"/>
    <n v="20.216404188519604"/>
    <n v="51.04479116945371"/>
  </r>
  <r>
    <x v="1298"/>
    <n v="19.611771746558933"/>
    <n v="56.942006458301847"/>
    <n v="18.782413981560762"/>
    <n v="57.755649695862836"/>
    <n v="20.306983601019692"/>
    <n v="58.56767995682354"/>
  </r>
  <r>
    <x v="1299"/>
    <n v="19.977182200166208"/>
    <n v="54.800076518267026"/>
    <n v="18.89502865651605"/>
    <n v="59.994395315307329"/>
    <n v="20.304274717623713"/>
    <n v="57.550924222841886"/>
  </r>
  <r>
    <x v="1300"/>
    <n v="19.063749152940794"/>
    <n v="53.357587091983888"/>
    <n v="19.949088455421563"/>
    <n v="50.651626023952431"/>
    <n v="20.36584269914308"/>
    <n v="54.713404957264416"/>
  </r>
  <r>
    <x v="1301"/>
    <n v="19.878412475406176"/>
    <n v="56.545670447971425"/>
    <n v="19.013449585800579"/>
    <n v="55.956579223691115"/>
    <n v="20.120202427341042"/>
    <n v="51.776426513009923"/>
  </r>
  <r>
    <x v="1302"/>
    <n v="19.18711166877236"/>
    <n v="55.275828029346954"/>
    <n v="19.769181279924368"/>
    <n v="58.372487234530311"/>
    <n v="20.118139840815282"/>
    <n v="51.075330748432513"/>
  </r>
  <r>
    <x v="1303"/>
    <n v="18.333617472143228"/>
    <n v="56.985094429160547"/>
    <n v="20.83210481570762"/>
    <n v="58.078077449930291"/>
    <n v="20.309454171338281"/>
    <n v="53.80870643127426"/>
  </r>
  <r>
    <x v="1304"/>
    <n v="18.96799688937514"/>
    <n v="54.236749075938747"/>
    <n v="20.442656185176507"/>
    <n v="58.541179800200538"/>
    <n v="20.259352589377638"/>
    <n v="57.309555333681061"/>
  </r>
  <r>
    <x v="1305"/>
    <n v="19.72936323805029"/>
    <n v="56.480258391226315"/>
    <n v="19.180372749881343"/>
    <n v="54.851044873000518"/>
    <n v="20.424154191145274"/>
    <n v="53.325653144699885"/>
  </r>
  <r>
    <x v="1306"/>
    <n v="19.644967340926961"/>
    <n v="57.710728393221608"/>
    <n v="20.201282211556165"/>
    <n v="55.747385150072859"/>
    <n v="20.389717925481229"/>
    <n v="59.683563586132721"/>
  </r>
  <r>
    <x v="1307"/>
    <n v="18.177957779059575"/>
    <n v="56.306461219173372"/>
    <n v="20.198985530861417"/>
    <n v="52.774076650888134"/>
    <n v="20.214006610899986"/>
    <n v="57.487135266697422"/>
  </r>
  <r>
    <x v="1308"/>
    <n v="18.728028751003286"/>
    <n v="56.701488532708233"/>
    <n v="18.107520610361306"/>
    <n v="57.000608957997031"/>
    <n v="20.498312540375558"/>
    <n v="59.875888457272374"/>
  </r>
  <r>
    <x v="1309"/>
    <n v="19.411124205177568"/>
    <n v="56.210247078380007"/>
    <n v="19.561295460017259"/>
    <n v="54.268000690797273"/>
    <n v="20.253610459981235"/>
    <n v="50.92435897564603"/>
  </r>
  <r>
    <x v="1310"/>
    <n v="18.959529282295879"/>
    <n v="56.064800953337311"/>
    <n v="18.595370535013078"/>
    <n v="53.20621365385324"/>
    <n v="20.219757718241389"/>
    <n v="51.673367651384247"/>
  </r>
  <r>
    <x v="1311"/>
    <n v="18.127350092239258"/>
    <n v="54.973964633425602"/>
    <n v="18.759022795195428"/>
    <n v="51.206819904347427"/>
    <n v="20.033855782323656"/>
    <n v="52.371305308325333"/>
  </r>
  <r>
    <x v="1312"/>
    <n v="19.262661915811165"/>
    <n v="53.119678928102147"/>
    <n v="18.407781209648636"/>
    <n v="54.812310230208496"/>
    <n v="20.159377985660697"/>
    <n v="58.994628056499536"/>
  </r>
  <r>
    <x v="1313"/>
    <n v="19.50555562942284"/>
    <n v="55.466353664660637"/>
    <n v="20.8048834656691"/>
    <n v="59.863432343777106"/>
    <n v="20.142473227261018"/>
    <n v="58.046581045148258"/>
  </r>
  <r>
    <x v="1314"/>
    <n v="19.285145588852956"/>
    <n v="56.645066730336701"/>
    <n v="18.991765341020958"/>
    <n v="60.023148819550926"/>
    <n v="20.000222441314438"/>
    <n v="53.355148824424681"/>
  </r>
  <r>
    <x v="1315"/>
    <n v="19.433977080584302"/>
    <n v="53.902072844410533"/>
    <n v="19.171592772778329"/>
    <n v="60.247535460790644"/>
    <n v="20.139289953640144"/>
    <n v="51.17267494782012"/>
  </r>
  <r>
    <x v="1316"/>
    <n v="18.449513436555023"/>
    <n v="53.079871683098538"/>
    <n v="18.124255384669926"/>
    <n v="53.929689021776483"/>
    <n v="20.178387017648166"/>
    <n v="56.260176704072975"/>
  </r>
  <r>
    <x v="1317"/>
    <n v="18.37558939720704"/>
    <n v="55.925335103631596"/>
    <n v="18.117441548706168"/>
    <n v="57.898662056486998"/>
    <n v="20.254254327832552"/>
    <n v="53.501930326172193"/>
  </r>
  <r>
    <x v="1318"/>
    <n v="18.670780792296423"/>
    <n v="55.615766237649261"/>
    <n v="20.930051117984373"/>
    <n v="53.84799222939354"/>
    <n v="20.468193859925773"/>
    <n v="56.826370501141902"/>
  </r>
  <r>
    <x v="1319"/>
    <n v="19.078462658130118"/>
    <n v="56.055045001582037"/>
    <n v="20.327381340779695"/>
    <n v="53.707417508469945"/>
    <n v="20.318455461865799"/>
    <n v="53.784041816696551"/>
  </r>
  <r>
    <x v="1320"/>
    <n v="18.559177239544958"/>
    <n v="57.688018983340832"/>
    <n v="18.266646690530411"/>
    <n v="55.717135506595113"/>
    <n v="20.105068063903754"/>
    <n v="50.112094694127535"/>
  </r>
  <r>
    <x v="1321"/>
    <n v="18.198416257563149"/>
    <n v="57.978471290489246"/>
    <n v="19.240851574251113"/>
    <n v="58.684824286295076"/>
    <n v="20.193652161020843"/>
    <n v="53.620841508407743"/>
  </r>
  <r>
    <x v="1322"/>
    <n v="18.548649922864254"/>
    <n v="57.325653504033198"/>
    <n v="19.461721695916552"/>
    <n v="53.145235212266272"/>
    <n v="20.32869367505571"/>
    <n v="51.464736469269205"/>
  </r>
  <r>
    <x v="1323"/>
    <n v="18.704960881803434"/>
    <n v="56.855039724558011"/>
    <n v="19.225819473401227"/>
    <n v="60.350733310972942"/>
    <n v="20.445953391366469"/>
    <n v="59.289211996609581"/>
  </r>
  <r>
    <x v="1324"/>
    <n v="19.25116985815367"/>
    <n v="55.475537737165276"/>
    <n v="19.609950200196952"/>
    <n v="58.751317779115823"/>
    <n v="20.253336882261237"/>
    <n v="60.804559906911031"/>
  </r>
  <r>
    <x v="1325"/>
    <n v="19.391014921850218"/>
    <n v="53.015334238627176"/>
    <n v="20.975963962761259"/>
    <n v="56.373865461656273"/>
    <n v="20.12029488339854"/>
    <n v="52.533721787317567"/>
  </r>
  <r>
    <x v="1326"/>
    <n v="19.338966402077943"/>
    <n v="57.012678252639276"/>
    <n v="20.933491023387102"/>
    <n v="60.657592137617385"/>
    <n v="20.131533498135429"/>
    <n v="52.741926011837933"/>
  </r>
  <r>
    <x v="1327"/>
    <n v="19.095721623569201"/>
    <n v="54.993352706479307"/>
    <n v="18.438646876654392"/>
    <n v="54.62264089329588"/>
    <n v="20.271772798788312"/>
    <n v="56.510890244691012"/>
  </r>
  <r>
    <x v="1328"/>
    <n v="19.160344563446358"/>
    <n v="54.70184836995319"/>
    <n v="19.519760020790727"/>
    <n v="60.721953910396486"/>
    <n v="20.254882464133971"/>
    <n v="53.40052886802669"/>
  </r>
  <r>
    <x v="1329"/>
    <n v="19.410880395485343"/>
    <n v="56.214496433753972"/>
    <n v="18.497296261770948"/>
    <n v="59.166660767984467"/>
    <n v="20.461859231270147"/>
    <n v="60.240103645168581"/>
  </r>
  <r>
    <x v="1330"/>
    <n v="18.312078002466087"/>
    <n v="53.926135990304893"/>
    <n v="19.251951022480803"/>
    <n v="60.568592649927503"/>
    <n v="20.231863325967115"/>
    <n v="57.313185056653147"/>
  </r>
  <r>
    <x v="1331"/>
    <n v="19.727271803365895"/>
    <n v="53.132756089767049"/>
    <n v="20.738368508648879"/>
    <n v="57.310289570176963"/>
    <n v="20.253016477169123"/>
    <n v="57.748884104736561"/>
  </r>
  <r>
    <x v="1332"/>
    <n v="19.593483193250691"/>
    <n v="54.767131589088187"/>
    <n v="20.467986544516805"/>
    <n v="54.097726801303047"/>
    <n v="20.227336711100811"/>
    <n v="51.854671443872448"/>
  </r>
  <r>
    <x v="1333"/>
    <n v="19.809462227002719"/>
    <n v="53.680853069625591"/>
    <n v="20.227781234591266"/>
    <n v="51.983142821931409"/>
    <n v="20.377589748028136"/>
    <n v="58.136253173908223"/>
  </r>
  <r>
    <x v="1334"/>
    <n v="18.360135037776253"/>
    <n v="54.401368594471236"/>
    <n v="20.010506342793821"/>
    <n v="57.006851823436364"/>
    <n v="20.199571401825608"/>
    <n v="59.183212953313088"/>
  </r>
  <r>
    <x v="1335"/>
    <n v="19.892581952813927"/>
    <n v="56.264090994004142"/>
    <n v="19.345061864575356"/>
    <n v="50.501574196194319"/>
    <n v="20.210578424650318"/>
    <n v="60.601856099126508"/>
  </r>
  <r>
    <x v="1336"/>
    <n v="19.728041602326744"/>
    <n v="57.604564700457288"/>
    <n v="20.571895069116813"/>
    <n v="59.347174404516501"/>
    <n v="20.460775659108659"/>
    <n v="50.872584940112247"/>
  </r>
  <r>
    <x v="1337"/>
    <n v="19.221075945348289"/>
    <n v="56.350674730969523"/>
    <n v="19.242841033135257"/>
    <n v="55.764528674540735"/>
    <n v="20.121308949702332"/>
    <n v="60.446965263074091"/>
  </r>
  <r>
    <x v="1338"/>
    <n v="19.165816255025131"/>
    <n v="53.807245319339565"/>
    <n v="18.819393127785379"/>
    <n v="59.638835434621015"/>
    <n v="20.221449639917157"/>
    <n v="50.633772164079289"/>
  </r>
  <r>
    <x v="1339"/>
    <n v="18.506656039601687"/>
    <n v="53.429070919664021"/>
    <n v="18.626780607962242"/>
    <n v="54.672735748991293"/>
    <n v="20.245990988249655"/>
    <n v="51.921298447237731"/>
  </r>
  <r>
    <x v="1340"/>
    <n v="19.267757039964717"/>
    <n v="53.526315271409956"/>
    <n v="18.892842257997174"/>
    <n v="53.500330104834553"/>
    <n v="20.163944223621648"/>
    <n v="54.659418331679817"/>
  </r>
  <r>
    <x v="1341"/>
    <n v="19.839681743476714"/>
    <n v="54.428362367413357"/>
    <n v="19.328640484979498"/>
    <n v="59.561156901735899"/>
    <n v="20.468406966297813"/>
    <n v="55.590258483438689"/>
  </r>
  <r>
    <x v="1342"/>
    <n v="18.42558135525374"/>
    <n v="55.478170839398544"/>
    <n v="19.290775393216499"/>
    <n v="59.132175724766071"/>
    <n v="20.197386520768749"/>
    <n v="51.699640551628711"/>
  </r>
  <r>
    <x v="1343"/>
    <n v="18.187156742044611"/>
    <n v="53.833755832238673"/>
    <n v="20.897775920931547"/>
    <n v="57.867357322624457"/>
    <n v="20.393270024893354"/>
    <n v="55.991824483561089"/>
  </r>
  <r>
    <x v="1344"/>
    <n v="18.996884959286039"/>
    <n v="56.905131122892094"/>
    <n v="20.688019824333256"/>
    <n v="51.880335798002015"/>
    <n v="20.301014649608994"/>
    <n v="52.525639906935353"/>
  </r>
  <r>
    <x v="1345"/>
    <n v="18.049050516905691"/>
    <n v="54.47829634408194"/>
    <n v="20.481018155316082"/>
    <n v="55.869250179593486"/>
    <n v="20.048447206214494"/>
    <n v="57.084921236482401"/>
  </r>
  <r>
    <x v="1346"/>
    <n v="18.35262264743508"/>
    <n v="55.989211196755072"/>
    <n v="18.5419092497647"/>
    <n v="59.094373356609943"/>
    <n v="20.406215440106269"/>
    <n v="50.310420104203153"/>
  </r>
  <r>
    <x v="1347"/>
    <n v="18.484301916408146"/>
    <n v="56.839204258879121"/>
    <n v="20.290766568925651"/>
    <n v="58.363008614290138"/>
    <n v="20.431975338738191"/>
    <n v="52.770338668799901"/>
  </r>
  <r>
    <x v="1348"/>
    <n v="18.120814603054576"/>
    <n v="56.998089341788166"/>
    <n v="20.455386942405852"/>
    <n v="57.841838859971077"/>
    <n v="20.149850815591407"/>
    <n v="53.109657891172837"/>
  </r>
  <r>
    <x v="1349"/>
    <n v="19.79173863340846"/>
    <n v="55.715028413091801"/>
    <n v="20.595687025106152"/>
    <n v="52.306738170906144"/>
    <n v="20.449986641478471"/>
    <n v="50.302436079394504"/>
  </r>
  <r>
    <x v="1350"/>
    <n v="19.515010094649526"/>
    <n v="56.871405442282281"/>
    <n v="19.38689352485228"/>
    <n v="52.274231672145149"/>
    <n v="20.030462727180147"/>
    <n v="51.636427096535442"/>
  </r>
  <r>
    <x v="1351"/>
    <n v="19.205552976288487"/>
    <n v="57.761467047688939"/>
    <n v="18.146161216681147"/>
    <n v="55.87567447668318"/>
    <n v="20.439267753270141"/>
    <n v="56.97314472280658"/>
  </r>
  <r>
    <x v="1352"/>
    <n v="19.149160636540085"/>
    <n v="56.885830409036835"/>
    <n v="19.811342531714139"/>
    <n v="57.254809923388279"/>
    <n v="20.279275511730305"/>
    <n v="59.10670861615575"/>
  </r>
  <r>
    <x v="1353"/>
    <n v="18.472238022483953"/>
    <n v="54.093359212351835"/>
    <n v="19.31602145289898"/>
    <n v="59.146338975705561"/>
    <n v="20.221398756205897"/>
    <n v="58.131847566254251"/>
  </r>
  <r>
    <x v="1354"/>
    <n v="19.339952538723811"/>
    <n v="55.107590153411522"/>
    <n v="20.964225315102912"/>
    <n v="57.642668131290357"/>
    <n v="20.27325372544751"/>
    <n v="52.800561174438222"/>
  </r>
  <r>
    <x v="1355"/>
    <n v="19.35745232871388"/>
    <n v="53.697437975230649"/>
    <n v="20.014029216285433"/>
    <n v="51.49958861022035"/>
    <n v="20.280712717159314"/>
    <n v="54.819828360628705"/>
  </r>
  <r>
    <x v="1356"/>
    <n v="19.759029560607534"/>
    <n v="53.485457521135942"/>
    <n v="18.230223225876934"/>
    <n v="59.249775813933326"/>
    <n v="20.232816775757115"/>
    <n v="58.997171032541502"/>
  </r>
  <r>
    <x v="1357"/>
    <n v="19.074256392707763"/>
    <n v="55.467477721374117"/>
    <n v="19.749179966027775"/>
    <n v="54.20425289463752"/>
    <n v="20.394585599399587"/>
    <n v="57.073049655814735"/>
  </r>
  <r>
    <x v="1358"/>
    <n v="19.626275664069517"/>
    <n v="56.324101832612854"/>
    <n v="20.433831581343235"/>
    <n v="52.926394185054619"/>
    <n v="20.223147927828272"/>
    <n v="53.535893683210581"/>
  </r>
  <r>
    <x v="1359"/>
    <n v="18.892196323499331"/>
    <n v="54.335814305893585"/>
    <n v="20.671138824944652"/>
    <n v="53.204024495691321"/>
    <n v="20.196946798784161"/>
    <n v="50.995012843079088"/>
  </r>
  <r>
    <x v="1360"/>
    <n v="19.84993292679389"/>
    <n v="55.254558664449704"/>
    <n v="19.558072344287812"/>
    <n v="56.423241207688733"/>
    <n v="20.092450457383372"/>
    <n v="54.730612412610036"/>
  </r>
  <r>
    <x v="1361"/>
    <n v="19.547047914605329"/>
    <n v="56.190494872068598"/>
    <n v="19.955647939682621"/>
    <n v="58.160445116106402"/>
    <n v="20.043507284684644"/>
    <n v="50.378804696444888"/>
  </r>
  <r>
    <x v="1362"/>
    <n v="18.155544991105145"/>
    <n v="55.114320259299959"/>
    <n v="18.717223438444613"/>
    <n v="58.821420771798948"/>
    <n v="20.06344587825248"/>
    <n v="53.81798770887297"/>
  </r>
  <r>
    <x v="1363"/>
    <n v="19.465100869403447"/>
    <n v="57.719147341756681"/>
    <n v="18.857514159381321"/>
    <n v="51.103280069906702"/>
    <n v="20.017704730023251"/>
    <n v="57.616266397286978"/>
  </r>
  <r>
    <x v="1364"/>
    <n v="18.967104819530817"/>
    <n v="55.360411600689936"/>
    <n v="19.982562262720219"/>
    <n v="59.905272425574992"/>
    <n v="20.462321351438604"/>
    <n v="59.363365960488977"/>
  </r>
  <r>
    <x v="1365"/>
    <n v="18.817096667829112"/>
    <n v="56.640875405261319"/>
    <n v="18.382166774473987"/>
    <n v="50.794246976723421"/>
    <n v="20.15719671579604"/>
    <n v="54.271222852665453"/>
  </r>
  <r>
    <x v="1366"/>
    <n v="19.341412311985756"/>
    <n v="53.112054572666196"/>
    <n v="19.504636983625353"/>
    <n v="50.69698884822666"/>
    <n v="20.413581563515599"/>
    <n v="53.054242180758202"/>
  </r>
  <r>
    <x v="1367"/>
    <n v="19.962754935487677"/>
    <n v="57.656353121386445"/>
    <n v="18.525581857342978"/>
    <n v="52.226195994258099"/>
    <n v="20.315272720132665"/>
    <n v="50.09139434745726"/>
  </r>
  <r>
    <x v="1368"/>
    <n v="18.518074240785907"/>
    <n v="56.353351248482198"/>
    <n v="20.416392140192222"/>
    <n v="58.857945535640567"/>
    <n v="20.129789800515695"/>
    <n v="51.142998139050157"/>
  </r>
  <r>
    <x v="1369"/>
    <n v="19.110935082507559"/>
    <n v="54.297898338243215"/>
    <n v="19.182755146462558"/>
    <n v="50.973668556989189"/>
    <n v="20.33049953570703"/>
    <n v="57.649287491549003"/>
  </r>
  <r>
    <x v="1370"/>
    <n v="19.142209665272901"/>
    <n v="54.323036210372898"/>
    <n v="19.218108284714216"/>
    <n v="58.557195474199006"/>
    <n v="20.003291050168571"/>
    <n v="55.640923274894277"/>
  </r>
  <r>
    <x v="1371"/>
    <n v="19.268693261293599"/>
    <n v="55.73721196513587"/>
    <n v="20.586642103845389"/>
    <n v="50.168964545271542"/>
    <n v="20.391863239664332"/>
    <n v="60.577822161282462"/>
  </r>
  <r>
    <x v="1372"/>
    <n v="19.148281078056538"/>
    <n v="57.354226036683087"/>
    <n v="18.67727967421709"/>
    <n v="59.257227238794307"/>
    <n v="20.394785072676108"/>
    <n v="56.397859897254015"/>
  </r>
  <r>
    <x v="1373"/>
    <n v="19.090165906503849"/>
    <n v="54.558626125703846"/>
    <n v="19.13961520998059"/>
    <n v="50.149761619395747"/>
    <n v="20.251301662525417"/>
    <n v="60.160799220841831"/>
  </r>
  <r>
    <x v="1374"/>
    <n v="18.803731653959456"/>
    <n v="54.409293865361661"/>
    <n v="18.06255665454227"/>
    <n v="54.424159006704166"/>
    <n v="20.363559627107861"/>
    <n v="53.044074326345147"/>
  </r>
  <r>
    <x v="1375"/>
    <n v="18.211425876682647"/>
    <n v="53.047752105061143"/>
    <n v="19.567595138214241"/>
    <n v="57.084806699998637"/>
    <n v="20.325712244552797"/>
    <n v="54.863912180104414"/>
  </r>
  <r>
    <x v="1376"/>
    <n v="19.536687253518547"/>
    <n v="57.751189271170603"/>
    <n v="18.524085014585335"/>
    <n v="55.629912133456145"/>
    <n v="20.342050355537317"/>
    <n v="59.871715989163491"/>
  </r>
  <r>
    <x v="1377"/>
    <n v="18.238348626036423"/>
    <n v="56.947842310393426"/>
    <n v="18.109352314503877"/>
    <n v="50.244579732233582"/>
    <n v="20.042637703035073"/>
    <n v="56.004696757515788"/>
  </r>
  <r>
    <x v="1378"/>
    <n v="19.814223632300816"/>
    <n v="54.966451651576449"/>
    <n v="19.474164532261639"/>
    <n v="51.879113334742947"/>
    <n v="20.447421461310466"/>
    <n v="58.694132833921749"/>
  </r>
  <r>
    <x v="1379"/>
    <n v="19.223138905962461"/>
    <n v="56.586791922790916"/>
    <n v="20.307571088823437"/>
    <n v="55.965972107152552"/>
    <n v="20.24379248504588"/>
    <n v="51.360935131140721"/>
  </r>
  <r>
    <x v="1380"/>
    <n v="18.721917370415618"/>
    <n v="56.456089999689056"/>
    <n v="20.078440611805242"/>
    <n v="59.270383242248151"/>
    <n v="20.182797505960632"/>
    <n v="58.682870342514349"/>
  </r>
  <r>
    <x v="1381"/>
    <n v="18.40362223576323"/>
    <n v="56.897974252867684"/>
    <n v="18.518018912267802"/>
    <n v="51.74403233042775"/>
    <n v="20.278030554778869"/>
    <n v="51.470891479279686"/>
  </r>
  <r>
    <x v="1382"/>
    <n v="19.803992474392523"/>
    <n v="57.170470731063475"/>
    <n v="20.777557245793975"/>
    <n v="51.70455690305041"/>
    <n v="20.185435905363203"/>
    <n v="52.285828876977469"/>
  </r>
  <r>
    <x v="1383"/>
    <n v="18.888700630656739"/>
    <n v="55.662997243191548"/>
    <n v="18.392706395637884"/>
    <n v="58.780800145445639"/>
    <n v="20.48488620130091"/>
    <n v="54.51801156260283"/>
  </r>
  <r>
    <x v="1384"/>
    <n v="18.468037860002614"/>
    <n v="56.365379867608432"/>
    <n v="18.928201287556185"/>
    <n v="57.088087269433053"/>
    <n v="20.022891673769767"/>
    <n v="51.609399945340201"/>
  </r>
  <r>
    <x v="1385"/>
    <n v="18.558660230264699"/>
    <n v="54.247071380901083"/>
    <n v="19.128530799281531"/>
    <n v="58.860081152612402"/>
    <n v="20.062935389551136"/>
    <n v="53.606301337213694"/>
  </r>
  <r>
    <x v="1386"/>
    <n v="19.653445208569991"/>
    <n v="57.061985341818136"/>
    <n v="18.14342248449455"/>
    <n v="50.335577069630361"/>
    <n v="20.420373738946278"/>
    <n v="50.743012898470795"/>
  </r>
  <r>
    <x v="1387"/>
    <n v="19.189373617232199"/>
    <n v="56.094376113705231"/>
    <n v="18.203639031414355"/>
    <n v="58.69114021309904"/>
    <n v="20.396072275150882"/>
    <n v="56.525063833245703"/>
  </r>
  <r>
    <x v="1388"/>
    <n v="19.856918344054613"/>
    <n v="54.063150916525416"/>
    <n v="19.792229762861247"/>
    <n v="54.175320114142004"/>
    <n v="20.363947821610271"/>
    <n v="52.792296889329315"/>
  </r>
  <r>
    <x v="1389"/>
    <n v="19.49195863681711"/>
    <n v="56.487899591775751"/>
    <n v="18.532734620335692"/>
    <n v="60.868066993761445"/>
    <n v="20.275389505256069"/>
    <n v="51.537673415822411"/>
  </r>
  <r>
    <x v="1390"/>
    <n v="18.166682456877879"/>
    <n v="55.460718573837241"/>
    <n v="18.873895188497723"/>
    <n v="54.889995020430973"/>
    <n v="20.08840987211769"/>
    <n v="57.960169696862835"/>
  </r>
  <r>
    <x v="1391"/>
    <n v="19.864538943505728"/>
    <n v="54.193416610968811"/>
    <n v="20.147928555314063"/>
    <n v="50.328170240444329"/>
    <n v="20.135093133879476"/>
    <n v="53.607753963355073"/>
  </r>
  <r>
    <x v="1392"/>
    <n v="19.739159017521832"/>
    <n v="55.602645039258121"/>
    <n v="20.807637021639497"/>
    <n v="50.480103247256899"/>
    <n v="20.49253793725547"/>
    <n v="56.72441732340971"/>
  </r>
  <r>
    <x v="1393"/>
    <n v="18.065292920544621"/>
    <n v="56.086264904294474"/>
    <n v="18.115203816085035"/>
    <n v="57.85317427913219"/>
    <n v="20.135011148021107"/>
    <n v="59.109608891291465"/>
  </r>
  <r>
    <x v="1394"/>
    <n v="19.446170901598791"/>
    <n v="56.997887232326626"/>
    <n v="19.903195535417019"/>
    <n v="55.831306729048855"/>
    <n v="20.043228189990099"/>
    <n v="50.149492574961407"/>
  </r>
  <r>
    <x v="1395"/>
    <n v="19.430830942557513"/>
    <n v="53.60349216301644"/>
    <n v="18.039175716927108"/>
    <n v="55.381710328671296"/>
    <n v="20.195708107885881"/>
    <n v="57.656979184976301"/>
  </r>
  <r>
    <x v="1396"/>
    <n v="19.322274707496298"/>
    <n v="54.232715325120303"/>
    <n v="19.461277501249679"/>
    <n v="55.344041883263756"/>
    <n v="20.345268817198171"/>
    <n v="57.521144310472323"/>
  </r>
  <r>
    <x v="1397"/>
    <n v="19.383783641087224"/>
    <n v="57.471954278063755"/>
    <n v="18.372959506788582"/>
    <n v="52.770003886241021"/>
    <n v="20.179504211958548"/>
    <n v="60.731266104934981"/>
  </r>
  <r>
    <x v="1398"/>
    <n v="18.199189195828936"/>
    <n v="55.933937888705444"/>
    <n v="19.54954406879401"/>
    <n v="55.536656440608851"/>
    <n v="20.175659306992152"/>
    <n v="60.178053043866505"/>
  </r>
  <r>
    <x v="1399"/>
    <n v="18.649728224071648"/>
    <n v="55.861417425691492"/>
    <n v="20.39520178757267"/>
    <n v="58.398939560341212"/>
    <n v="20.297693509483345"/>
    <n v="51.772140515284491"/>
  </r>
  <r>
    <x v="1400"/>
    <n v="18.844869330819119"/>
    <n v="56.445517217806817"/>
    <n v="18.471671866851459"/>
    <n v="52.205325393545245"/>
    <n v="20.472375002918394"/>
    <n v="59.311818800600072"/>
  </r>
  <r>
    <x v="1401"/>
    <n v="18.869622354854148"/>
    <n v="56.893130256870897"/>
    <n v="19.675603890907102"/>
    <n v="54.055289342057371"/>
    <n v="20.244658890779295"/>
    <n v="60.024019326509517"/>
  </r>
  <r>
    <x v="1402"/>
    <n v="19.009441244331679"/>
    <n v="55.01065861519195"/>
    <n v="20.475024495375649"/>
    <n v="58.814040202817715"/>
    <n v="20.224095931980504"/>
    <n v="51.517585124711147"/>
  </r>
  <r>
    <x v="1403"/>
    <n v="19.857933544236822"/>
    <n v="54.211348930905082"/>
    <n v="18.527364729301098"/>
    <n v="55.954316037012731"/>
    <n v="20.180879580581976"/>
    <n v="59.98496804665325"/>
  </r>
  <r>
    <x v="1404"/>
    <n v="19.424338880484715"/>
    <n v="57.149475849982515"/>
    <n v="20.73722340872218"/>
    <n v="50.437785580456847"/>
    <n v="20.065563645611899"/>
    <n v="57.791682681743616"/>
  </r>
  <r>
    <x v="1405"/>
    <n v="18.93350510241952"/>
    <n v="56.448560967094245"/>
    <n v="20.457668179686809"/>
    <n v="55.933579605959572"/>
    <n v="20.065864590901292"/>
    <n v="60.889258520543237"/>
  </r>
  <r>
    <x v="1406"/>
    <n v="18.288739209750144"/>
    <n v="54.825170285522816"/>
    <n v="20.958287530320636"/>
    <n v="57.82236093198599"/>
    <n v="20.326165688460566"/>
    <n v="57.959339949306077"/>
  </r>
  <r>
    <x v="1407"/>
    <n v="19.078746521945181"/>
    <n v="53.561736692043119"/>
    <n v="18.747787415560307"/>
    <n v="54.828346540682318"/>
    <n v="20.431177206810094"/>
    <n v="50.453514745520927"/>
  </r>
  <r>
    <x v="1408"/>
    <n v="18.342666009377542"/>
    <n v="53.615844497986927"/>
    <n v="19.508250228460547"/>
    <n v="52.05675406068292"/>
    <n v="20.163443664119441"/>
    <n v="52.890047355829459"/>
  </r>
  <r>
    <x v="1409"/>
    <n v="18.60780800218815"/>
    <n v="53.812331125643084"/>
    <n v="18.501037786605149"/>
    <n v="52.146003309011192"/>
    <n v="20.183199097878632"/>
    <n v="53.526690207121824"/>
  </r>
  <r>
    <x v="1410"/>
    <n v="18.14269633518963"/>
    <n v="53.829689649194904"/>
    <n v="18.533761951178729"/>
    <n v="51.761266128583713"/>
    <n v="20.10195176394652"/>
    <n v="57.044205270773645"/>
  </r>
  <r>
    <x v="1411"/>
    <n v="18.941562646968098"/>
    <n v="57.366394586531989"/>
    <n v="20.311108853210413"/>
    <n v="59.650998062505238"/>
    <n v="20.487873099380217"/>
    <n v="55.369236082528985"/>
  </r>
  <r>
    <x v="1412"/>
    <n v="19.98833173024283"/>
    <n v="54.934799512534163"/>
    <n v="19.118101954094492"/>
    <n v="53.922013993592635"/>
    <n v="20.13964171098457"/>
    <n v="52.242289608667342"/>
  </r>
  <r>
    <x v="1413"/>
    <n v="18.166025339569423"/>
    <n v="56.549538889138979"/>
    <n v="19.471028988593979"/>
    <n v="59.735345175931187"/>
    <n v="20.056023996391612"/>
    <n v="54.775300340340372"/>
  </r>
  <r>
    <x v="1414"/>
    <n v="18.567030606207503"/>
    <n v="55.754168266677823"/>
    <n v="20.217413318266523"/>
    <n v="57.087443173839986"/>
    <n v="20.073035212999795"/>
    <n v="57.491563450110775"/>
  </r>
  <r>
    <x v="1415"/>
    <n v="18.225185497208273"/>
    <n v="56.765026126098284"/>
    <n v="19.964376179303308"/>
    <n v="60.902133660488737"/>
    <n v="20.142297173266936"/>
    <n v="54.02739520594443"/>
  </r>
  <r>
    <x v="1416"/>
    <n v="19.232196304415584"/>
    <n v="56.538248656702393"/>
    <n v="18.716802909118368"/>
    <n v="54.419135203676944"/>
    <n v="20.247231300715761"/>
    <n v="54.997950868861381"/>
  </r>
  <r>
    <x v="1417"/>
    <n v="18.398899126890445"/>
    <n v="57.912849179455456"/>
    <n v="19.24784647045491"/>
    <n v="54.602945302112424"/>
    <n v="20.029727583852527"/>
    <n v="56.398644416953204"/>
  </r>
  <r>
    <x v="1418"/>
    <n v="19.684642362960929"/>
    <n v="55.660228260601372"/>
    <n v="18.874590559025833"/>
    <n v="58.53326304945594"/>
    <n v="20.430987371018997"/>
    <n v="55.40419675680188"/>
  </r>
  <r>
    <x v="1419"/>
    <n v="18.212786670609319"/>
    <n v="57.705004729568735"/>
    <n v="19.075331145161719"/>
    <n v="57.806710247764308"/>
    <n v="20.353870840318073"/>
    <n v="53.469679237566346"/>
  </r>
  <r>
    <x v="1420"/>
    <n v="19.93049321625378"/>
    <n v="57.89600043856823"/>
    <n v="19.413784344383732"/>
    <n v="57.11806585382746"/>
    <n v="20.232809409481849"/>
    <n v="51.10224820771667"/>
  </r>
  <r>
    <x v="1421"/>
    <n v="19.251492662713733"/>
    <n v="53.251054138277759"/>
    <n v="20.712407097688875"/>
    <n v="50.210718255570868"/>
    <n v="20.187036474244231"/>
    <n v="59.896733274835505"/>
  </r>
  <r>
    <x v="1422"/>
    <n v="18.074481377107794"/>
    <n v="55.764148704744642"/>
    <n v="18.770874856193899"/>
    <n v="60.155228725057803"/>
    <n v="20.137267314016739"/>
    <n v="50.308576177510425"/>
  </r>
  <r>
    <x v="1423"/>
    <n v="18.720266989287307"/>
    <n v="57.824262253169003"/>
    <n v="18.727435127340417"/>
    <n v="59.326077800524779"/>
    <n v="20.356431402251005"/>
    <n v="58.918214370916175"/>
  </r>
  <r>
    <x v="1424"/>
    <n v="18.297397502689236"/>
    <n v="54.208250347573703"/>
    <n v="19.574529082860291"/>
    <n v="56.482644804090704"/>
    <n v="20.309751991316194"/>
    <n v="59.527409986392833"/>
  </r>
  <r>
    <x v="1425"/>
    <n v="18.357468354529889"/>
    <n v="53.418741334709168"/>
    <n v="19.723050699324631"/>
    <n v="54.732611199041244"/>
    <n v="20.305882427298769"/>
    <n v="60.331691590774305"/>
  </r>
  <r>
    <x v="1426"/>
    <n v="19.356366812521443"/>
    <n v="53.383168765919713"/>
    <n v="18.702610247559637"/>
    <n v="55.447277815962018"/>
    <n v="20.212578633455607"/>
    <n v="59.620158500859745"/>
  </r>
  <r>
    <x v="1427"/>
    <n v="18.563367272059157"/>
    <n v="53.239285635131331"/>
    <n v="18.601292686934038"/>
    <n v="58.939550406763232"/>
    <n v="20.496006799963357"/>
    <n v="55.755335876112284"/>
  </r>
  <r>
    <x v="1428"/>
    <n v="19.123448589850092"/>
    <n v="56.294231330572813"/>
    <n v="20.783391291672167"/>
    <n v="55.98505916720665"/>
    <n v="20.097977758984964"/>
    <n v="58.95036159208064"/>
  </r>
  <r>
    <x v="1429"/>
    <n v="18.794209315414417"/>
    <n v="54.756301412600827"/>
    <n v="18.976603616347568"/>
    <n v="59.134603115742777"/>
    <n v="20.439508236904015"/>
    <n v="58.694630435576357"/>
  </r>
  <r>
    <x v="1430"/>
    <n v="19.947910594278014"/>
    <n v="54.47759801425169"/>
    <n v="20.120550385564353"/>
    <n v="58.328606158758411"/>
    <n v="20.44572794656051"/>
    <n v="52.666810006072886"/>
  </r>
  <r>
    <x v="1431"/>
    <n v="18.12974499609355"/>
    <n v="54.395097428839634"/>
    <n v="18.357029591123318"/>
    <n v="51.621809528273658"/>
    <n v="20.009550680807003"/>
    <n v="55.400366688051214"/>
  </r>
  <r>
    <x v="1432"/>
    <n v="19.104217496741445"/>
    <n v="53.938024802713471"/>
    <n v="19.390842697974708"/>
    <n v="60.558441905086553"/>
    <n v="20.261067619258373"/>
    <n v="51.632236321376766"/>
  </r>
  <r>
    <x v="1433"/>
    <n v="19.111879251649572"/>
    <n v="56.385961709286406"/>
    <n v="19.722904012861175"/>
    <n v="51.364458505291033"/>
    <n v="20.099905309551687"/>
    <n v="55.776245247107781"/>
  </r>
  <r>
    <x v="1434"/>
    <n v="19.013818723704098"/>
    <n v="55.752254144014849"/>
    <n v="20.842299986015025"/>
    <n v="55.435278832121391"/>
    <n v="20.180996215798991"/>
    <n v="54.955930361681986"/>
  </r>
  <r>
    <x v="1435"/>
    <n v="19.640589676181474"/>
    <n v="53.561850518136048"/>
    <n v="18.50153762278325"/>
    <n v="50.48305112500163"/>
    <n v="20.123867915049839"/>
    <n v="52.669703622479922"/>
  </r>
  <r>
    <x v="1436"/>
    <n v="18.108103452480961"/>
    <n v="53.393329655724457"/>
    <n v="20.811682311225262"/>
    <n v="60.636836310449887"/>
    <n v="20.005167239742782"/>
    <n v="54.291496758577964"/>
  </r>
  <r>
    <x v="1437"/>
    <n v="18.276269513368145"/>
    <n v="54.021057981680521"/>
    <n v="20.776598464020513"/>
    <n v="50.530596036548829"/>
    <n v="20.306882986404229"/>
    <n v="58.993628310871614"/>
  </r>
  <r>
    <x v="1438"/>
    <n v="19.88333240904117"/>
    <n v="54.311398444250443"/>
    <n v="19.893549503499155"/>
    <n v="54.03215460061395"/>
    <n v="20.113276862773667"/>
    <n v="53.052537481078865"/>
  </r>
  <r>
    <x v="1439"/>
    <n v="18.893870942462797"/>
    <n v="54.080524083074586"/>
    <n v="19.183820099321576"/>
    <n v="53.507811100862348"/>
    <n v="20.492694607667477"/>
    <n v="60.873784731955986"/>
  </r>
  <r>
    <x v="1440"/>
    <n v="18.879675716603955"/>
    <n v="53.794659768736821"/>
    <n v="19.608519356081132"/>
    <n v="53.999500053773993"/>
    <n v="20.107522356845251"/>
    <n v="50.394966196895624"/>
  </r>
  <r>
    <x v="1441"/>
    <n v="19.792272394595095"/>
    <n v="54.114427060653284"/>
    <n v="19.673523787121415"/>
    <n v="56.219973143138958"/>
    <n v="20.42918589684572"/>
    <n v="51.564106471565893"/>
  </r>
  <r>
    <x v="1442"/>
    <n v="19.103141245758906"/>
    <n v="56.164659242962649"/>
    <n v="18.326837970181693"/>
    <n v="53.238133428488418"/>
    <n v="20.08225252196732"/>
    <n v="50.482921046013423"/>
  </r>
  <r>
    <x v="1443"/>
    <n v="19.296434623680703"/>
    <n v="53.356549812950099"/>
    <n v="19.840970845284218"/>
    <n v="59.618998727653121"/>
    <n v="20.360266145616357"/>
    <n v="59.429836152095348"/>
  </r>
  <r>
    <x v="1444"/>
    <n v="19.441247094623588"/>
    <n v="54.09712646695197"/>
    <n v="19.093337016643982"/>
    <n v="58.36907380526354"/>
    <n v="20.364297298937615"/>
    <n v="50.275162842961002"/>
  </r>
  <r>
    <x v="1445"/>
    <n v="18.558447304663808"/>
    <n v="57.128592221075756"/>
    <n v="18.465645721759898"/>
    <n v="50.231893185132982"/>
    <n v="20.109151512487184"/>
    <n v="52.523358612395029"/>
  </r>
  <r>
    <x v="1446"/>
    <n v="19.590926161554147"/>
    <n v="53.138627810753555"/>
    <n v="20.904299950938427"/>
    <n v="54.362919230453542"/>
    <n v="20.243775949730612"/>
    <n v="57.174573570438668"/>
  </r>
  <r>
    <x v="1447"/>
    <n v="18.881324717559288"/>
    <n v="53.078422366745016"/>
    <n v="19.260475274248407"/>
    <n v="56.906040198853972"/>
    <n v="20.347542419190642"/>
    <n v="53.615742821884851"/>
  </r>
  <r>
    <x v="1448"/>
    <n v="18.824702952772533"/>
    <n v="54.388052797821778"/>
    <n v="19.375297598434642"/>
    <n v="55.695014541667653"/>
    <n v="20.009901502001775"/>
    <n v="50.212601356282711"/>
  </r>
  <r>
    <x v="1449"/>
    <n v="18.001222297734717"/>
    <n v="55.715877756202893"/>
    <n v="19.208908694421581"/>
    <n v="58.768341315249629"/>
    <n v="20.104425159324336"/>
    <n v="59.568334138382347"/>
  </r>
  <r>
    <x v="1450"/>
    <n v="18.907370826862223"/>
    <n v="56.647642746204149"/>
    <n v="20.305927738489132"/>
    <n v="52.218001597241056"/>
    <n v="20.009961304250897"/>
    <n v="56.676082356290571"/>
  </r>
  <r>
    <x v="1451"/>
    <n v="19.973795852187752"/>
    <n v="57.093774291613499"/>
    <n v="18.404653546806191"/>
    <n v="54.779664487543371"/>
    <n v="20.233754756699692"/>
    <n v="53.136627723659501"/>
  </r>
  <r>
    <x v="1452"/>
    <n v="19.234079307854469"/>
    <n v="57.21067684635274"/>
    <n v="18.278964440576399"/>
    <n v="52.459149165414388"/>
    <n v="20.017203128404102"/>
    <n v="52.283675704673684"/>
  </r>
  <r>
    <x v="1453"/>
    <n v="19.896232134346224"/>
    <n v="57.747530773209171"/>
    <n v="20.334326923419873"/>
    <n v="50.394490436881377"/>
    <n v="20.08103665527592"/>
    <n v="60.846891669370002"/>
  </r>
  <r>
    <x v="1454"/>
    <n v="19.442742087592567"/>
    <n v="56.032373184755514"/>
    <n v="19.985121270610925"/>
    <n v="57.513868870459461"/>
    <n v="20.376971637566331"/>
    <n v="54.630434992715799"/>
  </r>
  <r>
    <x v="1455"/>
    <n v="18.988056327509671"/>
    <n v="55.958286872487569"/>
    <n v="20.198765758402192"/>
    <n v="59.772364798046752"/>
    <n v="20.123355657729018"/>
    <n v="55.418962366023209"/>
  </r>
  <r>
    <x v="1456"/>
    <n v="19.041705388032224"/>
    <n v="53.836260274351297"/>
    <n v="19.358384875928191"/>
    <n v="60.02462496019524"/>
    <n v="20.123005999959652"/>
    <n v="55.362534446492084"/>
  </r>
  <r>
    <x v="1457"/>
    <n v="19.100160195816475"/>
    <n v="54.5457589814093"/>
    <n v="18.170145581845169"/>
    <n v="59.899210467115338"/>
    <n v="20.428151080702218"/>
    <n v="54.902140628342373"/>
  </r>
  <r>
    <x v="1458"/>
    <n v="19.475800535466167"/>
    <n v="57.64401973669024"/>
    <n v="18.173048601668143"/>
    <n v="56.125886351442581"/>
    <n v="20.341001176081466"/>
    <n v="60.06781581693474"/>
  </r>
  <r>
    <x v="1459"/>
    <n v="18.324555008073165"/>
    <n v="55.91693712185694"/>
    <n v="18.195824553934461"/>
    <n v="59.344178467001974"/>
    <n v="20.492439790008554"/>
    <n v="59.886344160652754"/>
  </r>
  <r>
    <x v="1460"/>
    <n v="18.668225973604965"/>
    <n v="53.607791026604211"/>
    <n v="18.796623096887185"/>
    <n v="54.359078352170741"/>
    <n v="20.230510283797738"/>
    <n v="56.956822110729945"/>
  </r>
  <r>
    <x v="1461"/>
    <n v="18.711114723654287"/>
    <n v="54.972129445832181"/>
    <n v="20.301254353972947"/>
    <n v="56.250333527371858"/>
    <n v="20.296778064511919"/>
    <n v="57.262932442093081"/>
  </r>
  <r>
    <x v="1462"/>
    <n v="18.040552081150224"/>
    <n v="57.530974672160042"/>
    <n v="20.330971564491826"/>
    <n v="60.100512724913656"/>
    <n v="20.396271536843468"/>
    <n v="50.174241381122243"/>
  </r>
  <r>
    <x v="1463"/>
    <n v="19.655911664977541"/>
    <n v="54.7559705101745"/>
    <n v="18.770753730235832"/>
    <n v="60.98136134834597"/>
    <n v="20.008456743201471"/>
    <n v="50.37437641957645"/>
  </r>
  <r>
    <x v="1464"/>
    <n v="18.814024697940994"/>
    <n v="53.460756077642003"/>
    <n v="19.914897566803038"/>
    <n v="57.228716856793831"/>
    <n v="20.025430750024004"/>
    <n v="59.332970159826019"/>
  </r>
  <r>
    <x v="1465"/>
    <n v="19.555109350803178"/>
    <n v="56.895486584118331"/>
    <n v="20.056770908912206"/>
    <n v="59.26113504822451"/>
    <n v="20.476638491601602"/>
    <n v="56.533649173968435"/>
  </r>
  <r>
    <x v="1466"/>
    <n v="18.766291670566631"/>
    <n v="55.546910944522196"/>
    <n v="20.209564194725846"/>
    <n v="56.629846112690977"/>
    <n v="20.068232031535498"/>
    <n v="52.91234092494571"/>
  </r>
  <r>
    <x v="1467"/>
    <n v="19.816751057953464"/>
    <n v="54.497232721404878"/>
    <n v="20.250758855325284"/>
    <n v="53.609251298866319"/>
    <n v="20.334000110636975"/>
    <n v="50.723221065700642"/>
  </r>
  <r>
    <x v="1468"/>
    <n v="18.666473485288645"/>
    <n v="57.293705531974837"/>
    <n v="19.294013123797981"/>
    <n v="59.815544120625695"/>
    <n v="20.096206747131564"/>
    <n v="60.405332844413408"/>
  </r>
  <r>
    <x v="1469"/>
    <n v="19.784862465856655"/>
    <n v="53.249298633635071"/>
    <n v="20.033072666028382"/>
    <n v="59.696099592709686"/>
    <n v="20.262536124100389"/>
    <n v="56.226750276852478"/>
  </r>
  <r>
    <x v="1470"/>
    <n v="18.321395224307139"/>
    <n v="56.508297065519265"/>
    <n v="19.462674639475651"/>
    <n v="59.738547364906736"/>
    <n v="20.065213045330893"/>
    <n v="57.426631006053732"/>
  </r>
  <r>
    <x v="1471"/>
    <n v="19.679899612361176"/>
    <n v="56.663313590455168"/>
    <n v="19.027785903300583"/>
    <n v="55.925653904596182"/>
    <n v="20.463366741062529"/>
    <n v="50.62535471642606"/>
  </r>
  <r>
    <x v="1472"/>
    <n v="18.995891067820665"/>
    <n v="54.749125969872566"/>
    <n v="19.791093222589822"/>
    <n v="53.415770457817018"/>
    <n v="20.230508461496029"/>
    <n v="55.701803014060985"/>
  </r>
  <r>
    <x v="1473"/>
    <n v="19.753696095128458"/>
    <n v="54.591987194649462"/>
    <n v="18.8227469778742"/>
    <n v="52.567090337643606"/>
    <n v="20.17339875498746"/>
    <n v="51.876889648576487"/>
  </r>
  <r>
    <x v="1474"/>
    <n v="19.137464320418776"/>
    <n v="54.734656102000194"/>
    <n v="19.816611769811534"/>
    <n v="56.257238648082073"/>
    <n v="20.481095138924314"/>
    <n v="54.205147839936451"/>
  </r>
  <r>
    <x v="1475"/>
    <n v="19.691972789521436"/>
    <n v="57.765897823854523"/>
    <n v="19.045856851733838"/>
    <n v="58.916379109635805"/>
    <n v="20.284257091537167"/>
    <n v="52.333745180657687"/>
  </r>
  <r>
    <x v="1476"/>
    <n v="18.882217157391796"/>
    <n v="54.546965983534953"/>
    <n v="20.326355397844843"/>
    <n v="57.438964526800426"/>
    <n v="20.208764792692754"/>
    <n v="59.346417049601442"/>
  </r>
  <r>
    <x v="1477"/>
    <n v="18.001289924324343"/>
    <n v="55.493681496588344"/>
    <n v="20.10955249750014"/>
    <n v="56.336557676684016"/>
    <n v="20.045166566151934"/>
    <n v="59.965097723703671"/>
  </r>
  <r>
    <x v="1478"/>
    <n v="18.270445422214305"/>
    <n v="57.689681460084387"/>
    <n v="19.517718920517385"/>
    <n v="55.338780163159733"/>
    <n v="20.071084816067923"/>
    <n v="59.118642819056888"/>
  </r>
  <r>
    <x v="1479"/>
    <n v="19.67729760216864"/>
    <n v="57.55086350168061"/>
    <n v="20.367010978529084"/>
    <n v="52.035394091637528"/>
    <n v="20.252532503725657"/>
    <n v="53.853659467193857"/>
  </r>
  <r>
    <x v="1480"/>
    <n v="18.131726861735192"/>
    <n v="55.123506740074738"/>
    <n v="20.525076762386767"/>
    <n v="58.256384794589735"/>
    <n v="20.297867079565357"/>
    <n v="51.618303381874561"/>
  </r>
  <r>
    <x v="1481"/>
    <n v="18.876194719769749"/>
    <n v="54.187609392374647"/>
    <n v="20.542677745474858"/>
    <n v="52.835908893415272"/>
    <n v="20.472685776980438"/>
    <n v="56.496698669420958"/>
  </r>
  <r>
    <x v="1482"/>
    <n v="19.51732618707571"/>
    <n v="56.34833247519812"/>
    <n v="20.421275353073906"/>
    <n v="52.734457459709787"/>
    <n v="20.471572606822736"/>
    <n v="50.335270734721576"/>
  </r>
  <r>
    <x v="1483"/>
    <n v="19.914079636608122"/>
    <n v="53.605765008301773"/>
    <n v="19.753986060037924"/>
    <n v="57.654122603146938"/>
    <n v="20.404552230962143"/>
    <n v="57.951828213382029"/>
  </r>
  <r>
    <x v="1484"/>
    <n v="18.511031943641022"/>
    <n v="54.821256709018236"/>
    <n v="20.488586300823584"/>
    <n v="56.026422138430512"/>
    <n v="20.459421432707494"/>
    <n v="53.898407836043354"/>
  </r>
  <r>
    <x v="1485"/>
    <n v="18.182274588621556"/>
    <n v="57.831143877877729"/>
    <n v="19.039940754373408"/>
    <n v="59.74020037616291"/>
    <n v="20.021612580557893"/>
    <n v="52.788951690236175"/>
  </r>
  <r>
    <x v="1486"/>
    <n v="19.636146161935415"/>
    <n v="57.950771016539242"/>
    <n v="19.449943581329997"/>
    <n v="53.700847532153524"/>
    <n v="20.004736152477779"/>
    <n v="52.036929353526645"/>
  </r>
  <r>
    <x v="1487"/>
    <n v="19.159511822388016"/>
    <n v="57.582931749106528"/>
    <n v="18.931853888343454"/>
    <n v="53.051768052893841"/>
    <n v="20.244661450696153"/>
    <n v="55.625093544253517"/>
  </r>
  <r>
    <x v="1488"/>
    <n v="19.808132600052588"/>
    <n v="57.367333673535526"/>
    <n v="20.029640729000818"/>
    <n v="56.583832246351108"/>
    <n v="20.448380159469657"/>
    <n v="51.327708235314212"/>
  </r>
  <r>
    <x v="1489"/>
    <n v="18.303848563636848"/>
    <n v="53.371021618395837"/>
    <n v="18.517065347263731"/>
    <n v="52.653750193025672"/>
    <n v="20.105753067407122"/>
    <n v="51.534411936694852"/>
  </r>
  <r>
    <x v="1490"/>
    <n v="19.586498368483063"/>
    <n v="55.35463493189264"/>
    <n v="19.791400227254286"/>
    <n v="55.438166997996554"/>
    <n v="20.140318988773618"/>
    <n v="57.471839976137211"/>
  </r>
  <r>
    <x v="1491"/>
    <n v="19.640250659679957"/>
    <n v="54.983769604167364"/>
    <n v="18.306047408532489"/>
    <n v="54.657261001853492"/>
    <n v="20.137960404666657"/>
    <n v="58.79635593722189"/>
  </r>
  <r>
    <x v="1492"/>
    <n v="18.513739645698632"/>
    <n v="54.828896624278535"/>
    <n v="20.495934650488234"/>
    <n v="58.321007720104163"/>
    <n v="20.171726202122496"/>
    <n v="57.254822552638593"/>
  </r>
  <r>
    <x v="1493"/>
    <n v="19.165421795272408"/>
    <n v="56.459297717732596"/>
    <n v="20.379608731486591"/>
    <n v="52.258319468594642"/>
    <n v="20.081349930203892"/>
    <n v="55.46964689285312"/>
  </r>
  <r>
    <x v="1494"/>
    <n v="19.181376864227083"/>
    <n v="55.504578844205"/>
    <n v="20.791132895806399"/>
    <n v="55.1022198598708"/>
    <n v="20.041013198020661"/>
    <n v="51.915844016711731"/>
  </r>
  <r>
    <x v="1495"/>
    <n v="18.554197418398431"/>
    <n v="53.429408228674539"/>
    <n v="20.55743923992522"/>
    <n v="51.980252941660204"/>
    <n v="20.369027125105369"/>
    <n v="51.701334914692424"/>
  </r>
  <r>
    <x v="1496"/>
    <n v="18.098110269222595"/>
    <n v="57.732256721576384"/>
    <n v="20.55988295800163"/>
    <n v="60.255332992796646"/>
    <n v="20.029498249015372"/>
    <n v="50.940000250085625"/>
  </r>
  <r>
    <x v="1497"/>
    <n v="18.403737384576011"/>
    <n v="53.002608826809826"/>
    <n v="20.87006602039131"/>
    <n v="51.646616163623889"/>
    <n v="20.140904482253138"/>
    <n v="60.472841985969168"/>
  </r>
  <r>
    <x v="1498"/>
    <n v="18.456434274478809"/>
    <n v="57.199086532569147"/>
    <n v="20.09340183845552"/>
    <n v="50.207161712310679"/>
    <n v="20.104866070969951"/>
    <n v="55.841370481095247"/>
  </r>
  <r>
    <x v="1499"/>
    <n v="19.788624949712094"/>
    <n v="53.683248222359211"/>
    <n v="20.989857914459421"/>
    <n v="57.604386632207536"/>
    <n v="20.407946183143249"/>
    <n v="52.885725267953163"/>
  </r>
  <r>
    <x v="1500"/>
    <n v="18.889119757783014"/>
    <n v="56.124131831836053"/>
    <n v="20.224871120306222"/>
    <n v="50.93529984912373"/>
    <n v="20.374793076667309"/>
    <n v="56.613449719928795"/>
  </r>
  <r>
    <x v="1501"/>
    <n v="19.045830163471365"/>
    <n v="53.408311949393749"/>
    <n v="19.07364146646302"/>
    <n v="50.500092919412808"/>
    <n v="20.489308935798434"/>
    <n v="57.062857912485903"/>
  </r>
  <r>
    <x v="1502"/>
    <n v="18.381989297704358"/>
    <n v="53.445137472792034"/>
    <n v="19.98352640214258"/>
    <n v="57.168975380970174"/>
    <n v="20.175318386615594"/>
    <n v="50.976943578925855"/>
  </r>
  <r>
    <x v="1503"/>
    <n v="19.391619167186477"/>
    <n v="54.149891604773906"/>
    <n v="18.712366703785531"/>
    <n v="53.110979998152601"/>
    <n v="20.328481844995444"/>
    <n v="51.562205305098011"/>
  </r>
  <r>
    <x v="1504"/>
    <n v="18.17220505712956"/>
    <n v="55.992280871738615"/>
    <n v="18.957412601624657"/>
    <n v="51.837904697917651"/>
    <n v="20.097395317110763"/>
    <n v="53.040759773027304"/>
  </r>
  <r>
    <x v="1505"/>
    <n v="18.846257630414602"/>
    <n v="53.281159033692788"/>
    <n v="19.388620562262314"/>
    <n v="58.061808360859395"/>
    <n v="20.233035214088535"/>
    <n v="60.791733740180646"/>
  </r>
  <r>
    <x v="1506"/>
    <n v="19.512951943124271"/>
    <n v="56.603157583269045"/>
    <n v="20.094251789612148"/>
    <n v="53.369424728717036"/>
    <n v="20.378732956017632"/>
    <n v="55.75936267763332"/>
  </r>
  <r>
    <x v="1507"/>
    <n v="18.73384076834693"/>
    <n v="57.847137246700484"/>
    <n v="19.592988985205178"/>
    <n v="55.61165954925783"/>
    <n v="20.154201797818178"/>
    <n v="60.435923648177756"/>
  </r>
  <r>
    <x v="1508"/>
    <n v="18.357257515732076"/>
    <n v="57.183822399646154"/>
    <n v="20.640449669655876"/>
    <n v="52.293196917870205"/>
    <n v="20.132219087462602"/>
    <n v="60.175061992406185"/>
  </r>
  <r>
    <x v="1509"/>
    <n v="19.940729041459917"/>
    <n v="57.005594701874486"/>
    <n v="19.942238971128596"/>
    <n v="52.756579968670863"/>
    <n v="20.183520687096859"/>
    <n v="60.575462175917103"/>
  </r>
  <r>
    <x v="1510"/>
    <n v="18.863290658748049"/>
    <n v="56.63676452659422"/>
    <n v="18.496089146957569"/>
    <n v="55.460256228301198"/>
    <n v="20.115084522546724"/>
    <n v="51.097903126075487"/>
  </r>
  <r>
    <x v="1511"/>
    <n v="18.678868082798807"/>
    <n v="56.614789695878095"/>
    <n v="19.458961659964316"/>
    <n v="56.39259973496938"/>
    <n v="20.180380401682743"/>
    <n v="54.758764064765423"/>
  </r>
  <r>
    <x v="1512"/>
    <n v="19.974780146625381"/>
    <n v="56.361991430262258"/>
    <n v="20.379023693149289"/>
    <n v="54.428670996069513"/>
    <n v="20.248277127802464"/>
    <n v="51.758865719711814"/>
  </r>
  <r>
    <x v="1513"/>
    <n v="18.719979276544212"/>
    <n v="57.615823505346675"/>
    <n v="18.22015900978537"/>
    <n v="58.810587736040183"/>
    <n v="20.456116318941934"/>
    <n v="59.102879444259074"/>
  </r>
  <r>
    <x v="1514"/>
    <n v="18.963007317471735"/>
    <n v="53.67484209074334"/>
    <n v="18.671617322000621"/>
    <n v="58.603476004355002"/>
    <n v="20.118686527600385"/>
    <n v="57.932870770347257"/>
  </r>
  <r>
    <x v="1515"/>
    <n v="19.930849312105106"/>
    <n v="54.40662642419462"/>
    <n v="18.514735729694376"/>
    <n v="58.624740772514556"/>
    <n v="20.110936806672093"/>
    <n v="52.620492322825449"/>
  </r>
  <r>
    <x v="1516"/>
    <n v="19.582845820523268"/>
    <n v="57.695786152289315"/>
    <n v="18.184666134799329"/>
    <n v="59.409013068184471"/>
    <n v="20.286847460023612"/>
    <n v="58.878129203295323"/>
  </r>
  <r>
    <x v="1517"/>
    <n v="18.71860929250844"/>
    <n v="56.504921774405375"/>
    <n v="19.986089928104995"/>
    <n v="52.544694234220536"/>
    <n v="20.359942325233167"/>
    <n v="51.478484028790724"/>
  </r>
  <r>
    <x v="1518"/>
    <n v="19.438331150368491"/>
    <n v="55.736033981667106"/>
    <n v="19.416648030918637"/>
    <n v="54.9129688884749"/>
    <n v="20.095857033512136"/>
    <n v="54.395825799084278"/>
  </r>
  <r>
    <x v="1519"/>
    <n v="19.764106062648533"/>
    <n v="57.260944164763949"/>
    <n v="18.709645242484868"/>
    <n v="58.064150334914871"/>
    <n v="20.479493597238708"/>
    <n v="60.403956248741302"/>
  </r>
  <r>
    <x v="1520"/>
    <n v="18.222511791865088"/>
    <n v="55.420582933081171"/>
    <n v="19.528469780222231"/>
    <n v="50.286948057571024"/>
    <n v="20.359434136124825"/>
    <n v="57.796664800038606"/>
  </r>
  <r>
    <x v="1521"/>
    <n v="18.946475445739527"/>
    <n v="54.990250953777348"/>
    <n v="18.057061113609432"/>
    <n v="53.893543193214221"/>
    <n v="20.113987792043055"/>
    <n v="60.853209145269361"/>
  </r>
  <r>
    <x v="1522"/>
    <n v="18.826770743742927"/>
    <n v="53.032741253914701"/>
    <n v="18.250882659041984"/>
    <n v="53.863864877030274"/>
    <n v="20.085512105766984"/>
    <n v="50.984023635308304"/>
  </r>
  <r>
    <x v="1523"/>
    <n v="18.367654265321395"/>
    <n v="53.648006870202572"/>
    <n v="18.297218943607742"/>
    <n v="54.096454521115305"/>
    <n v="20.26385075129987"/>
    <n v="51.676912446094406"/>
  </r>
  <r>
    <x v="1524"/>
    <n v="18.590346589649624"/>
    <n v="53.499794507148742"/>
    <n v="19.692400668188903"/>
    <n v="57.369528594936462"/>
    <n v="20.068822878844983"/>
    <n v="50.5231745059465"/>
  </r>
  <r>
    <x v="1525"/>
    <n v="19.657023991532085"/>
    <n v="53.975885835176065"/>
    <n v="18.873835580136546"/>
    <n v="57.233591931857745"/>
    <n v="20.35294743853763"/>
    <n v="51.624634601356789"/>
  </r>
  <r>
    <x v="1526"/>
    <n v="18.512628969554495"/>
    <n v="56.032487405823076"/>
    <n v="20.318910161439103"/>
    <n v="57.494499246759489"/>
    <n v="20.274463958337371"/>
    <n v="57.703168326388507"/>
  </r>
  <r>
    <x v="1527"/>
    <n v="18.7744496586526"/>
    <n v="54.589581648030389"/>
    <n v="18.947888345260665"/>
    <n v="59.670680071814601"/>
    <n v="20.221122990487892"/>
    <n v="50.099655379998921"/>
  </r>
  <r>
    <x v="1528"/>
    <n v="18.140534824326526"/>
    <n v="53.689893669412378"/>
    <n v="19.732963396394887"/>
    <n v="58.600912011767065"/>
    <n v="20.386727058236829"/>
    <n v="58.228474967688058"/>
  </r>
  <r>
    <x v="1529"/>
    <n v="18.353828587654622"/>
    <n v="53.032111118787469"/>
    <n v="18.204960640372374"/>
    <n v="56.479021421756926"/>
    <n v="20.305242702311578"/>
    <n v="50.800120256843869"/>
  </r>
  <r>
    <x v="1530"/>
    <n v="18.326018183207129"/>
    <n v="57.273004197657883"/>
    <n v="19.8424915771039"/>
    <n v="57.560160829759376"/>
    <n v="20.303271214139418"/>
    <n v="59.935834167154461"/>
  </r>
  <r>
    <x v="1531"/>
    <n v="18.603514645004545"/>
    <n v="55.878416499542311"/>
    <n v="18.983753480069218"/>
    <n v="60.284173535876157"/>
    <n v="20.211356978561604"/>
    <n v="50.549832107193708"/>
  </r>
  <r>
    <x v="1532"/>
    <n v="18.037432674996644"/>
    <n v="55.776672338787975"/>
    <n v="20.638389505979557"/>
    <n v="56.14670357762278"/>
    <n v="20.474619024152904"/>
    <n v="60.988893577839491"/>
  </r>
  <r>
    <x v="1533"/>
    <n v="19.657320890063275"/>
    <n v="54.038853149494578"/>
    <n v="20.434099869560185"/>
    <n v="60.371072984927508"/>
    <n v="20.337746929740632"/>
    <n v="60.874414285552142"/>
  </r>
  <r>
    <x v="1534"/>
    <n v="19.356734331710836"/>
    <n v="56.872003609556195"/>
    <n v="20.858813122242925"/>
    <n v="53.070769573456985"/>
    <n v="20.136131098885887"/>
    <n v="52.950051644240837"/>
  </r>
  <r>
    <x v="1535"/>
    <n v="19.165863684824977"/>
    <n v="54.442901680004375"/>
    <n v="20.36425904988646"/>
    <n v="60.125603672000821"/>
    <n v="20.409505561599154"/>
    <n v="53.685560896457396"/>
  </r>
  <r>
    <x v="1536"/>
    <n v="19.459819306411497"/>
    <n v="57.151555435020889"/>
    <n v="18.285619834734774"/>
    <n v="52.760339043837632"/>
    <n v="20.390944906913244"/>
    <n v="52.500876697027458"/>
  </r>
  <r>
    <x v="1537"/>
    <n v="19.146301717430244"/>
    <n v="54.78421587566384"/>
    <n v="19.412591612020989"/>
    <n v="56.308231534395574"/>
    <n v="20.020428637504985"/>
    <n v="60.151217104142845"/>
  </r>
  <r>
    <x v="1538"/>
    <n v="18.064474918864011"/>
    <n v="54.930247891983811"/>
    <n v="18.882366050270232"/>
    <n v="52.442904313148929"/>
    <n v="20.460380196632304"/>
    <n v="57.464532334393589"/>
  </r>
  <r>
    <x v="1539"/>
    <n v="18.696083657148939"/>
    <n v="57.342549768393752"/>
    <n v="18.782624427584267"/>
    <n v="60.608414748353439"/>
    <n v="20.286169406626676"/>
    <n v="54.877774942368177"/>
  </r>
  <r>
    <x v="1540"/>
    <n v="19.494910291180521"/>
    <n v="55.240321373271783"/>
    <n v="19.063287928483277"/>
    <n v="60.775036748662522"/>
    <n v="20.152924543878367"/>
    <n v="53.03517950322761"/>
  </r>
  <r>
    <x v="1541"/>
    <n v="18.760524818826209"/>
    <n v="57.252549057546645"/>
    <n v="18.702476745251364"/>
    <n v="60.995579884753802"/>
    <n v="20.142619180920562"/>
    <n v="58.082779866365584"/>
  </r>
  <r>
    <x v="1542"/>
    <n v="18.086213505480533"/>
    <n v="57.440322769820526"/>
    <n v="18.2817478606291"/>
    <n v="57.26416566044594"/>
    <n v="20.402115781986126"/>
    <n v="59.32274113080404"/>
  </r>
  <r>
    <x v="1543"/>
    <n v="19.494704466041128"/>
    <n v="56.814527503234565"/>
    <n v="20.355740543987292"/>
    <n v="60.889398602524643"/>
    <n v="20.186425634877537"/>
    <n v="50.557172007031305"/>
  </r>
  <r>
    <x v="1544"/>
    <n v="18.3563976749818"/>
    <n v="53.935716168700388"/>
    <n v="20.699432336360207"/>
    <n v="56.521068806150453"/>
    <n v="20.354485401482034"/>
    <n v="60.555317457344472"/>
  </r>
  <r>
    <x v="1545"/>
    <n v="19.133890379051905"/>
    <n v="57.663786301794033"/>
    <n v="18.584211773265295"/>
    <n v="59.688666491518127"/>
    <n v="20.333129333128699"/>
    <n v="59.845632364936975"/>
  </r>
  <r>
    <x v="1546"/>
    <n v="19.013677484553632"/>
    <n v="55.365792932478634"/>
    <n v="20.899588801522142"/>
    <n v="59.032448746942187"/>
    <n v="20.04509111212792"/>
    <n v="52.024170956956489"/>
  </r>
  <r>
    <x v="1547"/>
    <n v="19.993005028827689"/>
    <n v="56.717078976407365"/>
    <n v="20.56061291745214"/>
    <n v="50.65218034767625"/>
    <n v="20.125296005594802"/>
    <n v="52.697284088745597"/>
  </r>
  <r>
    <x v="1548"/>
    <n v="18.312664193051688"/>
    <n v="53.261034246283266"/>
    <n v="18.788299827729368"/>
    <n v="53.434188394185327"/>
    <n v="20.326724827821991"/>
    <n v="54.264059789612524"/>
  </r>
  <r>
    <x v="1549"/>
    <n v="19.076150739256644"/>
    <n v="56.957508636534726"/>
    <n v="19.382286584531304"/>
    <n v="51.9242376463935"/>
    <n v="20.108819337872958"/>
    <n v="50.406718611111636"/>
  </r>
  <r>
    <x v="1550"/>
    <n v="19.103908098511749"/>
    <n v="55.649793295403725"/>
    <n v="18.35982977321413"/>
    <n v="52.678298629125315"/>
    <n v="20.437658178385561"/>
    <n v="54.234335447735717"/>
  </r>
  <r>
    <x v="1551"/>
    <n v="19.593075590052837"/>
    <n v="55.380263803025443"/>
    <n v="18.419942571153999"/>
    <n v="60.713205280785324"/>
    <n v="20.044901226144979"/>
    <n v="51.92376283818259"/>
  </r>
  <r>
    <x v="1552"/>
    <n v="18.455613858253841"/>
    <n v="53.718960148161351"/>
    <n v="20.220634276439345"/>
    <n v="50.339599295097791"/>
    <n v="20.330019940347828"/>
    <n v="58.810944287377154"/>
  </r>
  <r>
    <x v="1553"/>
    <n v="18.116874679037807"/>
    <n v="53.809637778047623"/>
    <n v="20.523622575244516"/>
    <n v="53.622610886722441"/>
    <n v="20.393730879257003"/>
    <n v="50.689255325199191"/>
  </r>
  <r>
    <x v="1554"/>
    <n v="18.844787262327852"/>
    <n v="53.132413515089645"/>
    <n v="20.706383703992838"/>
    <n v="60.243934321039831"/>
    <n v="20.416568713004366"/>
    <n v="50.658455404455097"/>
  </r>
  <r>
    <x v="1555"/>
    <n v="18.491845252809576"/>
    <n v="57.31995908239444"/>
    <n v="18.760102439285014"/>
    <n v="50.295965725094405"/>
    <n v="20.047864529881604"/>
    <n v="56.73645564415375"/>
  </r>
  <r>
    <x v="1556"/>
    <n v="18.092650410203394"/>
    <n v="57.131544559668562"/>
    <n v="19.634586458285963"/>
    <n v="51.515807143274316"/>
    <n v="20.256320388887019"/>
    <n v="52.660284821754622"/>
  </r>
  <r>
    <x v="1557"/>
    <n v="18.788205224431895"/>
    <n v="54.048210890172612"/>
    <n v="19.774866253168575"/>
    <n v="60.320882071943494"/>
    <n v="20.281576511051135"/>
    <n v="59.797014803066965"/>
  </r>
  <r>
    <x v="1558"/>
    <n v="18.900801657502324"/>
    <n v="55.474946313838565"/>
    <n v="20.641534016548768"/>
    <n v="53.959612257449585"/>
    <n v="20.399129556271618"/>
    <n v="51.276742752403088"/>
  </r>
  <r>
    <x v="1559"/>
    <n v="19.396906745562781"/>
    <n v="57.797919538762272"/>
    <n v="19.667139423685725"/>
    <n v="58.084459140582368"/>
    <n v="20.455495624282506"/>
    <n v="56.957098319955634"/>
  </r>
  <r>
    <x v="1560"/>
    <n v="19.399846251887421"/>
    <n v="54.007694303194675"/>
    <n v="20.36487269372974"/>
    <n v="50.583366415596174"/>
    <n v="20.182421715731962"/>
    <n v="60.861154734214026"/>
  </r>
  <r>
    <x v="1561"/>
    <n v="19.747658591317951"/>
    <n v="53.514829734803712"/>
    <n v="19.002321132958389"/>
    <n v="54.092620578290862"/>
    <n v="20.008869183844443"/>
    <n v="52.646953936444163"/>
  </r>
  <r>
    <x v="1562"/>
    <n v="19.657834614386278"/>
    <n v="57.968877657386074"/>
    <n v="18.931197738347194"/>
    <n v="54.369071654708719"/>
    <n v="20.447323838687243"/>
    <n v="51.686807639150722"/>
  </r>
  <r>
    <x v="1563"/>
    <n v="19.822096256677469"/>
    <n v="54.56497545050324"/>
    <n v="19.068664116342887"/>
    <n v="56.740857746089262"/>
    <n v="20.08040766571483"/>
    <n v="55.369121768098395"/>
  </r>
  <r>
    <x v="1564"/>
    <n v="18.30652270220202"/>
    <n v="55.418404502688539"/>
    <n v="19.281378386773977"/>
    <n v="59.82045600640182"/>
    <n v="20.164821137801294"/>
    <n v="52.704401722087511"/>
  </r>
  <r>
    <x v="1565"/>
    <n v="18.220454890329176"/>
    <n v="56.80653926826907"/>
    <n v="18.120236987164272"/>
    <n v="59.261535107563887"/>
    <n v="20.31800738221407"/>
    <n v="51.881985224264909"/>
  </r>
  <r>
    <x v="1566"/>
    <n v="19.751478036000908"/>
    <n v="56.111150478311814"/>
    <n v="20.769884769966538"/>
    <n v="51.877549365837524"/>
    <n v="20.33571872455752"/>
    <n v="56.284132717979126"/>
  </r>
  <r>
    <x v="1567"/>
    <n v="18.214665635027444"/>
    <n v="56.368433796173015"/>
    <n v="20.803733882135006"/>
    <n v="56.006076295485641"/>
    <n v="20.20138295600179"/>
    <n v="50.396652752043721"/>
  </r>
  <r>
    <x v="1568"/>
    <n v="19.058121892675036"/>
    <n v="56.478966440915492"/>
    <n v="19.274258892544218"/>
    <n v="60.355220602428325"/>
    <n v="20.098588998836718"/>
    <n v="55.41293109109062"/>
  </r>
  <r>
    <x v="1569"/>
    <n v="18.502100592080971"/>
    <n v="57.263247282814852"/>
    <n v="20.822136888709743"/>
    <n v="60.787265368083439"/>
    <n v="20.137208426320594"/>
    <n v="58.143303296894096"/>
  </r>
  <r>
    <x v="1570"/>
    <n v="19.590468967978495"/>
    <n v="57.619407722189429"/>
    <n v="20.757310896511601"/>
    <n v="59.485501326204556"/>
    <n v="20.190771396347071"/>
    <n v="57.699770438355657"/>
  </r>
  <r>
    <x v="1571"/>
    <n v="18.297229945492251"/>
    <n v="56.173810714035369"/>
    <n v="19.670179151198973"/>
    <n v="57.882741989572658"/>
    <n v="20.462585334831985"/>
    <n v="53.064360968936576"/>
  </r>
  <r>
    <x v="1572"/>
    <n v="18.227459325773467"/>
    <n v="56.290807946415939"/>
    <n v="18.86530763318174"/>
    <n v="52.341852736353417"/>
    <n v="20.099581371389778"/>
    <n v="55.69679598477795"/>
  </r>
  <r>
    <x v="1573"/>
    <n v="19.650443198873941"/>
    <n v="57.988586036275635"/>
    <n v="20.757184996736093"/>
    <n v="52.521370533313643"/>
    <n v="20.025395638190645"/>
    <n v="59.098814563917642"/>
  </r>
  <r>
    <x v="1574"/>
    <n v="19.334893287586628"/>
    <n v="57.312806419096844"/>
    <n v="18.214406889463021"/>
    <n v="52.965877207669315"/>
    <n v="20.011050395774696"/>
    <n v="50.983628919753677"/>
  </r>
  <r>
    <x v="1575"/>
    <n v="19.793597108592287"/>
    <n v="53.266537099431659"/>
    <n v="19.878105358401232"/>
    <n v="52.980877814665646"/>
    <n v="20.297237426206316"/>
    <n v="53.149724068554761"/>
  </r>
  <r>
    <x v="1576"/>
    <n v="18.810561480495135"/>
    <n v="57.711178804434383"/>
    <n v="20.952206318333992"/>
    <n v="50.183295321305998"/>
    <n v="20.214658625743912"/>
    <n v="56.972098918679784"/>
  </r>
  <r>
    <x v="1577"/>
    <n v="18.279268068798238"/>
    <n v="56.889475847408043"/>
    <n v="20.974932589107905"/>
    <n v="51.954034870810709"/>
    <n v="20.043182415013561"/>
    <n v="55.42306680220495"/>
  </r>
  <r>
    <x v="1578"/>
    <n v="19.457967632838109"/>
    <n v="56.914015431734597"/>
    <n v="19.338600189685934"/>
    <n v="52.047822957257758"/>
    <n v="20.278099143835899"/>
    <n v="56.032565453842835"/>
  </r>
  <r>
    <x v="1579"/>
    <n v="18.514026024376637"/>
    <n v="57.031691371921994"/>
    <n v="20.565593135068514"/>
    <n v="57.834260930494274"/>
    <n v="20.242397060368646"/>
    <n v="55.800757658582818"/>
  </r>
  <r>
    <x v="1580"/>
    <n v="18.939390600385416"/>
    <n v="55.006801115056369"/>
    <n v="18.792013053639565"/>
    <n v="53.145987784405172"/>
    <n v="20.374752151739283"/>
    <n v="59.105643152992066"/>
  </r>
  <r>
    <x v="1581"/>
    <n v="18.119364265706068"/>
    <n v="53.967551799903504"/>
    <n v="20.972700349029889"/>
    <n v="56.60982800837278"/>
    <n v="20.315656802957459"/>
    <n v="55.119658597027559"/>
  </r>
  <r>
    <x v="1582"/>
    <n v="18.037010726459126"/>
    <n v="56.859476014927914"/>
    <n v="18.142399370742183"/>
    <n v="59.361823425516462"/>
    <n v="20.4850403995592"/>
    <n v="60.702334203379188"/>
  </r>
  <r>
    <x v="1583"/>
    <n v="19.623809725351506"/>
    <n v="56.392901177898885"/>
    <n v="19.409106423983321"/>
    <n v="53.597048055139048"/>
    <n v="20.291627004383837"/>
    <n v="54.676783437936308"/>
  </r>
  <r>
    <x v="1584"/>
    <n v="19.697234448853198"/>
    <n v="53.909044082540525"/>
    <n v="20.886785495669198"/>
    <n v="51.254916810272945"/>
    <n v="20.374843174674822"/>
    <n v="58.145722586953269"/>
  </r>
  <r>
    <x v="1585"/>
    <n v="19.85603801098911"/>
    <n v="57.013873444444961"/>
    <n v="19.343947580556307"/>
    <n v="55.138398143629033"/>
    <n v="20.01451406586952"/>
    <n v="51.592550248870303"/>
  </r>
  <r>
    <x v="1586"/>
    <n v="18.360609572092571"/>
    <n v="55.330639555042588"/>
    <n v="20.020798169667184"/>
    <n v="54.343558126101044"/>
    <n v="20.314823574461201"/>
    <n v="52.187377477654628"/>
  </r>
  <r>
    <x v="1587"/>
    <n v="19.442941744394577"/>
    <n v="54.638940527847858"/>
    <n v="19.713375856388158"/>
    <n v="52.096360950188"/>
    <n v="20.42485802040725"/>
    <n v="59.500213702484793"/>
  </r>
  <r>
    <x v="1588"/>
    <n v="19.244711324699917"/>
    <n v="55.21558360620547"/>
    <n v="20.139554291905505"/>
    <n v="57.356953119308585"/>
    <n v="20.360436271856589"/>
    <n v="56.173061473828049"/>
  </r>
  <r>
    <x v="1589"/>
    <n v="19.521806369063889"/>
    <n v="57.184491751860769"/>
    <n v="20.885071601045286"/>
    <n v="54.233025300443117"/>
    <n v="20.426919078633379"/>
    <n v="57.897751914022088"/>
  </r>
  <r>
    <x v="1590"/>
    <n v="19.423933558008159"/>
    <n v="57.491343181152459"/>
    <n v="18.259946145195293"/>
    <n v="57.858968165628433"/>
    <n v="20.095429464737595"/>
    <n v="58.440460723398353"/>
  </r>
  <r>
    <x v="1591"/>
    <n v="18.178753618839067"/>
    <n v="57.028028445112106"/>
    <n v="19.995428591415443"/>
    <n v="60.003646366022032"/>
    <n v="20.041390008878931"/>
    <n v="60.853598455293778"/>
  </r>
  <r>
    <x v="1592"/>
    <n v="18.087492283954681"/>
    <n v="54.436010326341311"/>
    <n v="19.280753087466266"/>
    <n v="60.96147097692014"/>
    <n v="20.11870312225426"/>
    <n v="56.866122766036007"/>
  </r>
  <r>
    <x v="1593"/>
    <n v="19.963187756398707"/>
    <n v="53.242260700194436"/>
    <n v="19.016149584453157"/>
    <n v="60.389647898310749"/>
    <n v="20.253687824896328"/>
    <n v="50.502855543369215"/>
  </r>
  <r>
    <x v="1594"/>
    <n v="19.571227276345251"/>
    <n v="57.923579099903847"/>
    <n v="19.801633306217454"/>
    <n v="50.030294852427105"/>
    <n v="20.035951845602956"/>
    <n v="56.159252603312403"/>
  </r>
  <r>
    <x v="1595"/>
    <n v="19.860417671988547"/>
    <n v="54.895922853846585"/>
    <n v="20.464395741161638"/>
    <n v="57.452782877766055"/>
    <n v="20.311973257538195"/>
    <n v="51.936008781581855"/>
  </r>
  <r>
    <x v="1596"/>
    <n v="19.626293262322918"/>
    <n v="53.229732360355932"/>
    <n v="19.301889920356029"/>
    <n v="58.225673477427272"/>
    <n v="20.155776102842108"/>
    <n v="56.99220275320473"/>
  </r>
  <r>
    <x v="1597"/>
    <n v="18.938603865290975"/>
    <n v="55.485054347747841"/>
    <n v="19.717612916202469"/>
    <n v="56.599158131029469"/>
    <n v="20.45651201649542"/>
    <n v="51.716378033553426"/>
  </r>
  <r>
    <x v="1598"/>
    <n v="18.646967964451505"/>
    <n v="54.200870614469117"/>
    <n v="18.260551102884754"/>
    <n v="59.014419588900004"/>
    <n v="20.270663334689985"/>
    <n v="60.854244750193374"/>
  </r>
  <r>
    <x v="1599"/>
    <n v="18.623470814923575"/>
    <n v="53.56267606386492"/>
    <n v="19.464673576784627"/>
    <n v="57.36102176077901"/>
    <n v="20.275289697082563"/>
    <n v="54.032948584530075"/>
  </r>
  <r>
    <x v="1600"/>
    <n v="19.221472544210261"/>
    <n v="56.176048972636792"/>
    <n v="20.034400997386637"/>
    <n v="56.718280006141896"/>
    <n v="20.147902396981561"/>
    <n v="50.600035315140602"/>
  </r>
  <r>
    <x v="1601"/>
    <n v="18.245162546024613"/>
    <n v="57.191255076483422"/>
    <n v="20.596139312875195"/>
    <n v="52.033335980244054"/>
    <n v="20.204125521271536"/>
    <n v="58.833142620028227"/>
  </r>
  <r>
    <x v="1602"/>
    <n v="19.752885694681272"/>
    <n v="57.98722966118715"/>
    <n v="19.378589061855365"/>
    <n v="50.837719574858767"/>
    <n v="20.318857833999317"/>
    <n v="55.139464488072967"/>
  </r>
  <r>
    <x v="1603"/>
    <n v="19.722766928127871"/>
    <n v="57.330229625544732"/>
    <n v="20.509697312298336"/>
    <n v="54.792558036906357"/>
    <n v="20.145603437566663"/>
    <n v="54.798215723396375"/>
  </r>
  <r>
    <x v="1604"/>
    <n v="19.402741587689974"/>
    <n v="55.420689938105831"/>
    <n v="19.318739917600123"/>
    <n v="51.636459121302764"/>
    <n v="20.364316221229419"/>
    <n v="53.326622099736468"/>
  </r>
  <r>
    <x v="1605"/>
    <n v="19.515484931897554"/>
    <n v="57.432696889190318"/>
    <n v="19.254611133684456"/>
    <n v="54.200376957062055"/>
    <n v="20.356373814052471"/>
    <n v="56.256881108593177"/>
  </r>
  <r>
    <x v="1606"/>
    <n v="19.372794389257741"/>
    <n v="53.404963461347869"/>
    <n v="18.05440900018591"/>
    <n v="54.27481666476227"/>
    <n v="20.070827536982048"/>
    <n v="51.336234100147351"/>
  </r>
  <r>
    <x v="1607"/>
    <n v="18.948348431733141"/>
    <n v="54.526518485534524"/>
    <n v="18.196416641215585"/>
    <n v="60.808077771634046"/>
    <n v="20.151490420020469"/>
    <n v="57.110175364704745"/>
  </r>
  <r>
    <x v="1608"/>
    <n v="18.841828986850519"/>
    <n v="55.782963200907297"/>
    <n v="20.341948040514691"/>
    <n v="51.127364481108003"/>
    <n v="20.388214694377726"/>
    <n v="59.663893482718997"/>
  </r>
  <r>
    <x v="1609"/>
    <n v="18.875267310782238"/>
    <n v="55.56453945757444"/>
    <n v="19.582455774910773"/>
    <n v="59.809076482314921"/>
    <n v="20.37300968678613"/>
    <n v="54.365259878883606"/>
  </r>
  <r>
    <x v="1610"/>
    <n v="19.637911836049426"/>
    <n v="57.093245796622682"/>
    <n v="20.84058937040707"/>
    <n v="60.380221453950256"/>
    <n v="20.067258631688201"/>
    <n v="51.988089087832876"/>
  </r>
  <r>
    <x v="1611"/>
    <n v="18.768954064317963"/>
    <n v="57.746843895071514"/>
    <n v="18.303660802477243"/>
    <n v="55.687061574587439"/>
    <n v="20.266751239795298"/>
    <n v="58.048772992526274"/>
  </r>
  <r>
    <x v="1612"/>
    <n v="18.273416133695022"/>
    <n v="54.695376619899932"/>
    <n v="18.222862887212077"/>
    <n v="60.443207733450564"/>
    <n v="20.111376165461422"/>
    <n v="59.306779833903718"/>
  </r>
  <r>
    <x v="1613"/>
    <n v="18.896848694271643"/>
    <n v="53.121937530320999"/>
    <n v="19.27505271795323"/>
    <n v="57.577514800744197"/>
    <n v="20.310569997366709"/>
    <n v="56.600376473345307"/>
  </r>
  <r>
    <x v="1614"/>
    <n v="18.840042269949588"/>
    <n v="56.245071760097453"/>
    <n v="20.62061746345378"/>
    <n v="59.680534666294029"/>
    <n v="20.227481564611946"/>
    <n v="51.812242073830454"/>
  </r>
  <r>
    <x v="1615"/>
    <n v="18.189596042366677"/>
    <n v="54.985539638780359"/>
    <n v="19.476797200855273"/>
    <n v="60.850868289766424"/>
    <n v="20.325207848314164"/>
    <n v="55.101464826437244"/>
  </r>
  <r>
    <x v="1616"/>
    <n v="19.338783008167074"/>
    <n v="55.407870531165912"/>
    <n v="18.01693819409806"/>
    <n v="59.450300434967517"/>
    <n v="20.309710622200775"/>
    <n v="53.799127216057215"/>
  </r>
  <r>
    <x v="1617"/>
    <n v="18.068079302407611"/>
    <n v="54.090035609000992"/>
    <n v="19.230537550689359"/>
    <n v="59.438765943928459"/>
    <n v="20.324890651397332"/>
    <n v="56.750361206138756"/>
  </r>
  <r>
    <x v="1618"/>
    <n v="18.444620841584456"/>
    <n v="56.219898934024066"/>
    <n v="18.164438856349125"/>
    <n v="55.890808525065097"/>
    <n v="20.267251036555972"/>
    <n v="55.139316103106985"/>
  </r>
  <r>
    <x v="1619"/>
    <n v="18.644191385200433"/>
    <n v="55.458161556842093"/>
    <n v="18.659806172729279"/>
    <n v="51.928800371082509"/>
    <n v="20.302584808218626"/>
    <n v="57.262098980577257"/>
  </r>
  <r>
    <x v="1620"/>
    <n v="19.508696516357457"/>
    <n v="56.858303538720996"/>
    <n v="20.704054602394567"/>
    <n v="57.136492788381048"/>
    <n v="20.45668972012302"/>
    <n v="50.569281794788175"/>
  </r>
  <r>
    <x v="1621"/>
    <n v="18.209141242913109"/>
    <n v="53.072269960932786"/>
    <n v="20.310819606330085"/>
    <n v="51.219989282082082"/>
    <n v="20.430758763164924"/>
    <n v="56.058487449193542"/>
  </r>
  <r>
    <x v="1622"/>
    <n v="19.374771389772825"/>
    <n v="57.095936589561447"/>
    <n v="18.502971814436616"/>
    <n v="56.766008541228381"/>
    <n v="20.4547835153992"/>
    <n v="51.584395684685461"/>
  </r>
  <r>
    <x v="1623"/>
    <n v="19.112715409457838"/>
    <n v="56.207843896804619"/>
    <n v="19.030989694764898"/>
    <n v="54.216999687444947"/>
    <n v="20.309169444475557"/>
    <n v="52.609874112034802"/>
  </r>
  <r>
    <x v="1624"/>
    <n v="18.48372925030586"/>
    <n v="56.265565485126302"/>
    <n v="19.971760817623178"/>
    <n v="59.167102076198461"/>
    <n v="20.203083699087948"/>
    <n v="59.601124207378717"/>
  </r>
  <r>
    <x v="1625"/>
    <n v="19.517045899705256"/>
    <n v="53.803166025315605"/>
    <n v="20.103218096999484"/>
    <n v="56.720283355756088"/>
    <n v="20.425293481551883"/>
    <n v="54.700699152102708"/>
  </r>
  <r>
    <x v="1626"/>
    <n v="19.269650346682774"/>
    <n v="54.052434190587974"/>
    <n v="18.319674627121209"/>
    <n v="51.489901778859355"/>
    <n v="20.297329067821931"/>
    <n v="50.615149545857726"/>
  </r>
  <r>
    <x v="1627"/>
    <n v="19.849530755732687"/>
    <n v="53.310270492354043"/>
    <n v="18.624349134554578"/>
    <n v="60.352122020856157"/>
    <n v="20.24331993371322"/>
    <n v="57.507216011850502"/>
  </r>
  <r>
    <x v="1628"/>
    <n v="19.640182766764376"/>
    <n v="57.869861043002707"/>
    <n v="18.287540448568059"/>
    <n v="53.293279276433339"/>
    <n v="20.154199728497034"/>
    <n v="53.875819665115912"/>
  </r>
  <r>
    <x v="1629"/>
    <n v="19.676463926804971"/>
    <n v="53.5811781391333"/>
    <n v="20.504557156404928"/>
    <n v="56.863702171492022"/>
    <n v="20.008791524268851"/>
    <n v="52.359760821893722"/>
  </r>
  <r>
    <x v="1630"/>
    <n v="19.053302456607661"/>
    <n v="54.710588674724896"/>
    <n v="19.895795254024677"/>
    <n v="55.31005892441074"/>
    <n v="20.011926836423584"/>
    <n v="55.098872815552454"/>
  </r>
  <r>
    <x v="1631"/>
    <n v="19.234545439826409"/>
    <n v="53.638824513854686"/>
    <n v="20.685962494598833"/>
    <n v="54.021284530941792"/>
    <n v="20.220634546087961"/>
    <n v="59.150096697449754"/>
  </r>
  <r>
    <x v="1632"/>
    <n v="19.04937559782471"/>
    <n v="53.867478151163489"/>
    <n v="20.864136131785006"/>
    <n v="58.901651771687426"/>
    <n v="20.352683003023188"/>
    <n v="55.887613631713677"/>
  </r>
  <r>
    <x v="1633"/>
    <n v="19.420457599522784"/>
    <n v="53.513284309073924"/>
    <n v="18.706892329603484"/>
    <n v="55.47474614485963"/>
    <n v="20.363879843929279"/>
    <n v="52.194451663287737"/>
  </r>
  <r>
    <x v="1634"/>
    <n v="19.3127255844364"/>
    <n v="54.256212225446539"/>
    <n v="19.731143257965577"/>
    <n v="55.040285028825664"/>
    <n v="20.403512140868362"/>
    <n v="55.297163193666336"/>
  </r>
  <r>
    <x v="1635"/>
    <n v="19.745277606774668"/>
    <n v="55.89100247476145"/>
    <n v="18.743748612029108"/>
    <n v="53.6447409987003"/>
    <n v="20.218392057001683"/>
    <n v="60.960929577346299"/>
  </r>
  <r>
    <x v="1636"/>
    <n v="18.58160175971458"/>
    <n v="55.043761765968952"/>
    <n v="20.935098215937533"/>
    <n v="52.249060252793697"/>
    <n v="20.26154951185335"/>
    <n v="56.837878911132101"/>
  </r>
  <r>
    <x v="1637"/>
    <n v="19.644142484927055"/>
    <n v="53.193177685387184"/>
    <n v="18.655767927145913"/>
    <n v="55.653938520519588"/>
    <n v="20.316918067946443"/>
    <n v="52.130613860794064"/>
  </r>
  <r>
    <x v="1638"/>
    <n v="19.200375819563025"/>
    <n v="56.633816920577523"/>
    <n v="18.630806406359699"/>
    <n v="51.735042719623436"/>
    <n v="20.213019237569906"/>
    <n v="50.56913400318922"/>
  </r>
  <r>
    <x v="1639"/>
    <n v="18.214062964124359"/>
    <n v="53.195587270122026"/>
    <n v="20.900195006234455"/>
    <n v="55.141428880249698"/>
    <n v="20.387672836461086"/>
    <n v="59.470023256366623"/>
  </r>
  <r>
    <x v="1640"/>
    <n v="19.342074099480499"/>
    <n v="57.2191335538147"/>
    <n v="18.05512694821072"/>
    <n v="56.925277333086413"/>
    <n v="20.490562326411492"/>
    <n v="54.317908888395763"/>
  </r>
  <r>
    <x v="1641"/>
    <n v="19.213404337172292"/>
    <n v="57.161123237156488"/>
    <n v="20.990905320894925"/>
    <n v="54.085324184935821"/>
    <n v="20.262647479999245"/>
    <n v="51.752491120712193"/>
  </r>
  <r>
    <x v="1642"/>
    <n v="18.57960798265427"/>
    <n v="55.913647363172913"/>
    <n v="19.530519315488053"/>
    <n v="50.132835854982496"/>
    <n v="20.398013649028577"/>
    <n v="56.645571333550208"/>
  </r>
  <r>
    <x v="1643"/>
    <n v="19.704598032097596"/>
    <n v="53.226595801828921"/>
    <n v="19.746972446253348"/>
    <n v="60.524543155538069"/>
    <n v="20.120447588584085"/>
    <n v="52.654488060603313"/>
  </r>
  <r>
    <x v="1644"/>
    <n v="19.018471261508793"/>
    <n v="53.663857479977978"/>
    <n v="18.929795702009987"/>
    <n v="58.638843630744539"/>
    <n v="20.44234031171451"/>
    <n v="56.123578597616643"/>
  </r>
  <r>
    <x v="1645"/>
    <n v="18.926794092622522"/>
    <n v="56.418209909626235"/>
    <n v="19.525261370342214"/>
    <n v="58.411491711954739"/>
    <n v="20.483714484894517"/>
    <n v="58.4410541031964"/>
  </r>
  <r>
    <x v="1646"/>
    <n v="18.365556229619042"/>
    <n v="56.161132172715838"/>
    <n v="19.884799893291405"/>
    <n v="57.292227201209052"/>
    <n v="20.077042898242649"/>
    <n v="59.622690095471768"/>
  </r>
  <r>
    <x v="1647"/>
    <n v="19.375135255342954"/>
    <n v="53.497156095907698"/>
    <n v="19.781017891676477"/>
    <n v="58.536469175293114"/>
    <n v="20.235714798608083"/>
    <n v="58.913537993196066"/>
  </r>
  <r>
    <x v="1648"/>
    <n v="19.946377639986586"/>
    <n v="57.236194187842813"/>
    <n v="18.011409527274456"/>
    <n v="56.259744051050738"/>
    <n v="20.128525139675055"/>
    <n v="58.902849108067912"/>
  </r>
  <r>
    <x v="1649"/>
    <n v="19.310607620487776"/>
    <n v="57.53306792666617"/>
    <n v="19.134302374312998"/>
    <n v="52.962166448557966"/>
    <n v="20.128560308340745"/>
    <n v="52.849748736286472"/>
  </r>
  <r>
    <x v="1650"/>
    <n v="18.22600786558138"/>
    <n v="57.636892660171085"/>
    <n v="18.895066957893153"/>
    <n v="56.956675844407556"/>
    <n v="20.347199612491494"/>
    <n v="55.989803543224248"/>
  </r>
  <r>
    <x v="1651"/>
    <n v="19.47353669844723"/>
    <n v="57.394279286597232"/>
    <n v="19.453063695002601"/>
    <n v="56.165465438271795"/>
    <n v="20.347663829063858"/>
    <n v="59.802672469468909"/>
  </r>
  <r>
    <x v="1652"/>
    <n v="18.076132332324811"/>
    <n v="56.999709843391287"/>
    <n v="19.571694544684863"/>
    <n v="53.874973712373745"/>
    <n v="20.332945716635404"/>
    <n v="50.444983808442231"/>
  </r>
  <r>
    <x v="1653"/>
    <n v="18.283822055508079"/>
    <n v="57.491166980565751"/>
    <n v="18.006873159553432"/>
    <n v="51.169076717814335"/>
    <n v="20.18384195621752"/>
    <n v="56.77131057133623"/>
  </r>
  <r>
    <x v="1654"/>
    <n v="19.394271037343422"/>
    <n v="54.385405829485968"/>
    <n v="20.909788381579993"/>
    <n v="60.018800370024749"/>
    <n v="20.316071209745086"/>
    <n v="50.393922411749067"/>
  </r>
  <r>
    <x v="1655"/>
    <n v="19.668234990500871"/>
    <n v="56.292450260432759"/>
    <n v="19.855592434134874"/>
    <n v="53.483082788544465"/>
    <n v="20.301685420239572"/>
    <n v="60.59586743231209"/>
  </r>
  <r>
    <x v="1656"/>
    <n v="18.889059003057195"/>
    <n v="57.091837651678659"/>
    <n v="20.016503595723155"/>
    <n v="58.797020599064453"/>
    <n v="20.015642460461244"/>
    <n v="56.895761871892063"/>
  </r>
  <r>
    <x v="1657"/>
    <n v="19.716846951759663"/>
    <n v="53.913843044261625"/>
    <n v="19.747434467958161"/>
    <n v="60.284443620968062"/>
    <n v="20.158488663599794"/>
    <n v="58.794029618049535"/>
  </r>
  <r>
    <x v="1658"/>
    <n v="19.800554247439766"/>
    <n v="56.907928435090199"/>
    <n v="19.581651947360282"/>
    <n v="50.570125975081957"/>
    <n v="20.05532954516671"/>
    <n v="50.354433112390829"/>
  </r>
  <r>
    <x v="1659"/>
    <n v="18.114700030445825"/>
    <n v="57.845249068233372"/>
    <n v="20.749272720477059"/>
    <n v="53.509126880839844"/>
    <n v="20.172234018637752"/>
    <n v="51.808693825664093"/>
  </r>
  <r>
    <x v="1660"/>
    <n v="19.112255676511971"/>
    <n v="56.623552457028481"/>
    <n v="20.209461131883966"/>
    <n v="59.957415607309656"/>
    <n v="20.306315070606079"/>
    <n v="50.063715354223014"/>
  </r>
  <r>
    <x v="1661"/>
    <n v="19.484956694566534"/>
    <n v="56.480419289952913"/>
    <n v="18.447458768028461"/>
    <n v="52.573435159667753"/>
    <n v="20.113716435999788"/>
    <n v="60.01565271415199"/>
  </r>
  <r>
    <x v="1662"/>
    <n v="19.283839244328849"/>
    <n v="53.067088122730091"/>
    <n v="20.924653343233771"/>
    <n v="53.03889276178711"/>
    <n v="20.33402875144176"/>
    <n v="53.37982916445582"/>
  </r>
  <r>
    <x v="1663"/>
    <n v="18.31627958274769"/>
    <n v="55.265975211904568"/>
    <n v="19.291406959064112"/>
    <n v="50.026329165805905"/>
    <n v="20.283305803500301"/>
    <n v="56.27032867255916"/>
  </r>
  <r>
    <x v="1664"/>
    <n v="19.333779467098701"/>
    <n v="57.110229533731875"/>
    <n v="19.219014672994067"/>
    <n v="57.396480125944272"/>
    <n v="20.216479271346277"/>
    <n v="53.739391160788628"/>
  </r>
  <r>
    <x v="1665"/>
    <n v="18.70790610079694"/>
    <n v="56.418017094300204"/>
    <n v="20.637447790171613"/>
    <n v="56.194014284447761"/>
    <n v="20.234317944176389"/>
    <n v="55.024279561642004"/>
  </r>
  <r>
    <x v="1666"/>
    <n v="19.260859040569049"/>
    <n v="57.571360066249291"/>
    <n v="20.02540443254065"/>
    <n v="57.500964330179265"/>
    <n v="20.326943833176681"/>
    <n v="56.668906335875342"/>
  </r>
  <r>
    <x v="1667"/>
    <n v="18.85267809538869"/>
    <n v="55.759812946895039"/>
    <n v="18.414633381047118"/>
    <n v="56.66178062346691"/>
    <n v="20.323542647934982"/>
    <n v="50.428029054042959"/>
  </r>
  <r>
    <x v="1668"/>
    <n v="18.232548396945823"/>
    <n v="56.800307779274462"/>
    <n v="19.481635104019439"/>
    <n v="57.448301979607777"/>
    <n v="20.181753832815481"/>
    <n v="58.846989917034662"/>
  </r>
  <r>
    <x v="1669"/>
    <n v="18.477054615291525"/>
    <n v="56.168034240465467"/>
    <n v="20.065601046814834"/>
    <n v="60.182001472721716"/>
    <n v="20.284001233789891"/>
    <n v="60.114171469961576"/>
  </r>
  <r>
    <x v="1670"/>
    <n v="18.430694634305183"/>
    <n v="53.874649805138311"/>
    <n v="18.535238933637643"/>
    <n v="51.967413099482755"/>
    <n v="20.265555112449608"/>
    <n v="59.731784093914477"/>
  </r>
  <r>
    <x v="1671"/>
    <n v="19.418610661248874"/>
    <n v="53.811660127949438"/>
    <n v="18.199910596773631"/>
    <n v="52.994774165039061"/>
    <n v="20.216918402394242"/>
    <n v="52.185755010191322"/>
  </r>
  <r>
    <x v="1672"/>
    <n v="18.533759863107665"/>
    <n v="55.841740092880336"/>
    <n v="18.592072127252244"/>
    <n v="55.640469619013722"/>
    <n v="20.304243070397888"/>
    <n v="56.611001534331379"/>
  </r>
  <r>
    <x v="1673"/>
    <n v="18.438106217825659"/>
    <n v="53.094119106630245"/>
    <n v="18.134765414092683"/>
    <n v="60.314111272995774"/>
    <n v="20.043024135265565"/>
    <n v="52.91085161101217"/>
  </r>
  <r>
    <x v="1674"/>
    <n v="18.142608493106991"/>
    <n v="55.362855926445725"/>
    <n v="20.973478272027261"/>
    <n v="52.848959190907209"/>
    <n v="20.264117139450732"/>
    <n v="60.298972466744999"/>
  </r>
  <r>
    <x v="1675"/>
    <n v="18.779529086422119"/>
    <n v="54.398438104304155"/>
    <n v="20.820990577611369"/>
    <n v="60.999572269990757"/>
    <n v="20.452512305391974"/>
    <n v="52.888805761986042"/>
  </r>
  <r>
    <x v="1676"/>
    <n v="18.04372035424143"/>
    <n v="53.444575414064992"/>
    <n v="19.458173712307783"/>
    <n v="50.634863509717967"/>
    <n v="20.082747479629887"/>
    <n v="54.395841080897185"/>
  </r>
  <r>
    <x v="1677"/>
    <n v="19.159038729490245"/>
    <n v="54.349660178634778"/>
    <n v="20.027191451686917"/>
    <n v="50.573579252245516"/>
    <n v="20.071252963655112"/>
    <n v="53.224837281810125"/>
  </r>
  <r>
    <x v="1678"/>
    <n v="18.185137772699122"/>
    <n v="54.353318375075204"/>
    <n v="19.112789117534025"/>
    <n v="56.623480857572083"/>
    <n v="20.247976291261178"/>
    <n v="56.818351707506451"/>
  </r>
  <r>
    <x v="1679"/>
    <n v="19.750106791931852"/>
    <n v="57.438747897803495"/>
    <n v="19.726439649301909"/>
    <n v="57.386856115422333"/>
    <n v="20.428182464434776"/>
    <n v="53.281956498512621"/>
  </r>
  <r>
    <x v="1680"/>
    <n v="18.859254001284043"/>
    <n v="54.878847498224182"/>
    <n v="20.602420302025767"/>
    <n v="58.984339289012269"/>
    <n v="20.464893255314134"/>
    <n v="59.226644918618277"/>
  </r>
  <r>
    <x v="1681"/>
    <n v="19.093113019992579"/>
    <n v="55.915518917556561"/>
    <n v="20.977890931677042"/>
    <n v="51.124665663749383"/>
    <n v="20.054250037479235"/>
    <n v="57.43296703893958"/>
  </r>
  <r>
    <x v="1682"/>
    <n v="18.759788217766758"/>
    <n v="54.795580312100981"/>
    <n v="19.534963005373587"/>
    <n v="50.039477019146752"/>
    <n v="20.426331300358704"/>
    <n v="53.253697808668946"/>
  </r>
  <r>
    <x v="1683"/>
    <n v="18.271528878034232"/>
    <n v="54.000184978855728"/>
    <n v="18.956198287639634"/>
    <n v="59.142799439363252"/>
    <n v="20.127664432400874"/>
    <n v="59.993873115652285"/>
  </r>
  <r>
    <x v="1684"/>
    <n v="19.093646960031599"/>
    <n v="57.287051740658782"/>
    <n v="18.567621873862002"/>
    <n v="50.627597043112885"/>
    <n v="20.211451775282796"/>
    <n v="58.547745633729171"/>
  </r>
  <r>
    <x v="1685"/>
    <n v="18.393959017360608"/>
    <n v="57.762592105324011"/>
    <n v="20.768137089184187"/>
    <n v="53.377054408187533"/>
    <n v="20.129744880754814"/>
    <n v="50.277258797986214"/>
  </r>
  <r>
    <x v="1686"/>
    <n v="18.652551517223099"/>
    <n v="57.508827585717768"/>
    <n v="20.275624140382067"/>
    <n v="59.964049608983892"/>
    <n v="20.41692041329522"/>
    <n v="54.130930668981513"/>
  </r>
  <r>
    <x v="1687"/>
    <n v="19.116966165604008"/>
    <n v="53.594780348590177"/>
    <n v="20.441300399870094"/>
    <n v="53.901498362236374"/>
    <n v="20.285673973867738"/>
    <n v="56.643910110726154"/>
  </r>
  <r>
    <x v="1688"/>
    <n v="19.955847004758034"/>
    <n v="56.049922992021799"/>
    <n v="20.51952611644089"/>
    <n v="60.903760548735185"/>
    <n v="20.222821726220371"/>
    <n v="54.505832075044182"/>
  </r>
  <r>
    <x v="1689"/>
    <n v="18.903558794737002"/>
    <n v="54.808559572157648"/>
    <n v="20.554870666020125"/>
    <n v="55.195456289115903"/>
    <n v="20.116747955103769"/>
    <n v="55.901257649692567"/>
  </r>
  <r>
    <x v="1690"/>
    <n v="18.33900595766378"/>
    <n v="54.929775965327387"/>
    <n v="20.945541446037836"/>
    <n v="59.213719706811887"/>
    <n v="20.094009699504355"/>
    <n v="55.151598395413707"/>
  </r>
  <r>
    <x v="1691"/>
    <n v="18.015916359874417"/>
    <n v="57.864283194497489"/>
    <n v="18.287643000709622"/>
    <n v="55.062304826240656"/>
    <n v="20.020629206489403"/>
    <n v="57.269819843474899"/>
  </r>
  <r>
    <x v="1692"/>
    <n v="19.35303643702461"/>
    <n v="53.72739090989856"/>
    <n v="18.085840799725485"/>
    <n v="54.407014424063817"/>
    <n v="20.107833291569388"/>
    <n v="58.790215095131487"/>
  </r>
  <r>
    <x v="1693"/>
    <n v="18.528538320119122"/>
    <n v="56.332761995240759"/>
    <n v="20.683817183059077"/>
    <n v="57.393425616012308"/>
    <n v="20.055950213255745"/>
    <n v="57.008336571753141"/>
  </r>
  <r>
    <x v="1694"/>
    <n v="19.858672499364403"/>
    <n v="54.70499574328732"/>
    <n v="19.343867495578309"/>
    <n v="55.922248587290724"/>
    <n v="20.293834407516854"/>
    <n v="50.7509386050369"/>
  </r>
  <r>
    <x v="1695"/>
    <n v="18.622337120988192"/>
    <n v="53.92981437465717"/>
    <n v="20.077206548363677"/>
    <n v="51.013567918966451"/>
    <n v="20.227465491110941"/>
    <n v="55.877733120635675"/>
  </r>
  <r>
    <x v="1696"/>
    <n v="19.173539989968514"/>
    <n v="57.487591767026245"/>
    <n v="18.55910233077131"/>
    <n v="51.501648571873318"/>
    <n v="20.075563746165141"/>
    <n v="60.675431309277819"/>
  </r>
  <r>
    <x v="1697"/>
    <n v="18.535859152407696"/>
    <n v="53.285225460459117"/>
    <n v="18.553074750948181"/>
    <n v="55.930303628348163"/>
    <n v="20.069812395579937"/>
    <n v="60.015845247658731"/>
  </r>
  <r>
    <x v="1698"/>
    <n v="18.185702537735825"/>
    <n v="56.811138273611029"/>
    <n v="18.437181833823828"/>
    <n v="52.854856638545357"/>
    <n v="20.373120178467389"/>
    <n v="54.494990575445065"/>
  </r>
  <r>
    <x v="1699"/>
    <n v="18.536741887212251"/>
    <n v="54.65428936858217"/>
    <n v="18.703381606164736"/>
    <n v="53.317781574276552"/>
    <n v="20.081005275537876"/>
    <n v="58.144222862959687"/>
  </r>
  <r>
    <x v="1700"/>
    <n v="19.642794216172337"/>
    <n v="57.460150373566108"/>
    <n v="19.988265123181868"/>
    <n v="58.001907420254859"/>
    <n v="20.035780148833553"/>
    <n v="52.555507549366908"/>
  </r>
  <r>
    <x v="1701"/>
    <n v="18.008580944324589"/>
    <n v="57.431054710894557"/>
    <n v="20.688563906009605"/>
    <n v="51.235015661096789"/>
    <n v="20.021198669501011"/>
    <n v="53.455896126385305"/>
  </r>
  <r>
    <x v="1702"/>
    <n v="19.356310502571368"/>
    <n v="56.188633261927315"/>
    <n v="20.648818774377574"/>
    <n v="58.978576009992089"/>
    <n v="20.145064571010245"/>
    <n v="50.647286257760406"/>
  </r>
  <r>
    <x v="1703"/>
    <n v="18.97566637769474"/>
    <n v="53.832828320625453"/>
    <n v="20.157261569933436"/>
    <n v="51.929940258996808"/>
    <n v="20.037676700813726"/>
    <n v="55.469181202646759"/>
  </r>
  <r>
    <x v="1704"/>
    <n v="19.7995389577476"/>
    <n v="57.73710730839101"/>
    <n v="19.055267413134711"/>
    <n v="50.465653716102516"/>
    <n v="20.047309320421199"/>
    <n v="50.488250494624253"/>
  </r>
  <r>
    <x v="1705"/>
    <n v="18.760707128735195"/>
    <n v="55.084317555005455"/>
    <n v="20.190732279492011"/>
    <n v="53.8647180252444"/>
    <n v="20.439609510068529"/>
    <n v="53.215342095187182"/>
  </r>
  <r>
    <x v="1706"/>
    <n v="18.614200468400814"/>
    <n v="54.218602438203206"/>
    <n v="18.594681807489188"/>
    <n v="52.405829756073466"/>
    <n v="20.443529661722224"/>
    <n v="54.085217824315066"/>
  </r>
  <r>
    <x v="1707"/>
    <n v="19.030362096062525"/>
    <n v="56.66191029625714"/>
    <n v="18.098335622743075"/>
    <n v="50.450904705249393"/>
    <n v="20.435031711288321"/>
    <n v="50.226610347842445"/>
  </r>
  <r>
    <x v="1708"/>
    <n v="18.574579778270067"/>
    <n v="54.139171031095572"/>
    <n v="18.743963732029613"/>
    <n v="53.422292309504137"/>
    <n v="20.246960524308165"/>
    <n v="50.923263858560667"/>
  </r>
  <r>
    <x v="1709"/>
    <n v="18.218900036405536"/>
    <n v="57.850067179024052"/>
    <n v="18.625920965851424"/>
    <n v="60.536997290296362"/>
    <n v="20.175929532867663"/>
    <n v="60.208131157218844"/>
  </r>
  <r>
    <x v="1710"/>
    <n v="18.826285534998291"/>
    <n v="54.058435969633017"/>
    <n v="18.198184927891617"/>
    <n v="51.457199398471367"/>
    <n v="20.385364661676935"/>
    <n v="57.054169644920961"/>
  </r>
  <r>
    <x v="1711"/>
    <n v="18.789863690865197"/>
    <n v="53.779968821089057"/>
    <n v="19.973105387978418"/>
    <n v="50.330598530890455"/>
    <n v="20.048994124406736"/>
    <n v="50.230393622138564"/>
  </r>
  <r>
    <x v="1712"/>
    <n v="19.268735780894623"/>
    <n v="55.115413332616527"/>
    <n v="20.260103395115241"/>
    <n v="53.493662951298575"/>
    <n v="20.384562513519157"/>
    <n v="56.834909482149023"/>
  </r>
  <r>
    <x v="1713"/>
    <n v="19.119419183257971"/>
    <n v="54.356364223847166"/>
    <n v="18.864739932674158"/>
    <n v="53.500855067501504"/>
    <n v="20.076040739630027"/>
    <n v="53.605566810059209"/>
  </r>
  <r>
    <x v="1714"/>
    <n v="18.723547999338226"/>
    <n v="56.817556407229127"/>
    <n v="19.597143945794951"/>
    <n v="51.084380749264142"/>
    <n v="20.297407307865338"/>
    <n v="56.686142807454047"/>
  </r>
  <r>
    <x v="1715"/>
    <n v="19.394239354559293"/>
    <n v="53.520547863506039"/>
    <n v="18.042168785366677"/>
    <n v="55.28115334874181"/>
    <n v="20.029805064437248"/>
    <n v="54.533962651053294"/>
  </r>
  <r>
    <x v="1716"/>
    <n v="19.213132211213207"/>
    <n v="54.563832154336986"/>
    <n v="18.91135147269501"/>
    <n v="54.824839867104181"/>
    <n v="20.062784036147555"/>
    <n v="57.249101777146223"/>
  </r>
  <r>
    <x v="1717"/>
    <n v="19.519477321532786"/>
    <n v="53.198011349032392"/>
    <n v="19.312358437714682"/>
    <n v="57.774273568116257"/>
    <n v="20.149230056068738"/>
    <n v="51.203607195497192"/>
  </r>
  <r>
    <x v="1718"/>
    <n v="19.159055947147927"/>
    <n v="56.024128894127728"/>
    <n v="19.728473742073799"/>
    <n v="52.825487056865953"/>
    <n v="20.107084283680219"/>
    <n v="57.804137007904167"/>
  </r>
  <r>
    <x v="1719"/>
    <n v="19.084486272446146"/>
    <n v="55.365548282620907"/>
    <n v="20.839038358828155"/>
    <n v="60.358702259757621"/>
    <n v="20.083704885207123"/>
    <n v="53.263227503112837"/>
  </r>
  <r>
    <x v="1720"/>
    <n v="19.43233306357995"/>
    <n v="54.284641558298254"/>
    <n v="18.105040808021666"/>
    <n v="59.753361988519977"/>
    <n v="20.193666903551758"/>
    <n v="60.423381138476934"/>
  </r>
  <r>
    <x v="1721"/>
    <n v="19.668269925732481"/>
    <n v="53.552988542303424"/>
    <n v="18.620209497203074"/>
    <n v="58.088827368898322"/>
    <n v="20.335056599292191"/>
    <n v="58.045440287828448"/>
  </r>
  <r>
    <x v="1722"/>
    <n v="18.457741035351582"/>
    <n v="57.856059521329698"/>
    <n v="20.677256363424842"/>
    <n v="56.854074156516518"/>
    <n v="20.495979297928848"/>
    <n v="54.262452674976032"/>
  </r>
  <r>
    <x v="1723"/>
    <n v="18.36360052308471"/>
    <n v="54.852315788825074"/>
    <n v="20.544985192072922"/>
    <n v="50.847427102125884"/>
    <n v="20.062990008016151"/>
    <n v="55.379134273343105"/>
  </r>
  <r>
    <x v="1724"/>
    <n v="18.884179975236613"/>
    <n v="53.439642372038215"/>
    <n v="20.999665771685962"/>
    <n v="53.566124195504145"/>
    <n v="20.144615149837115"/>
    <n v="54.592230765248992"/>
  </r>
  <r>
    <x v="1725"/>
    <n v="19.487202998456127"/>
    <n v="56.419028640999969"/>
    <n v="18.21281533848401"/>
    <n v="54.59737429239722"/>
    <n v="20.213839303557684"/>
    <n v="51.031110964520764"/>
  </r>
  <r>
    <x v="1726"/>
    <n v="19.913343221702384"/>
    <n v="57.936384644839229"/>
    <n v="18.37306009428665"/>
    <n v="60.353941266324441"/>
    <n v="20.384378961730903"/>
    <n v="57.689732456644826"/>
  </r>
  <r>
    <x v="1727"/>
    <n v="19.725796314624095"/>
    <n v="54.813637648147157"/>
    <n v="18.883726020539378"/>
    <n v="54.24050472049403"/>
    <n v="20.431158746265588"/>
    <n v="59.29511277828346"/>
  </r>
  <r>
    <x v="1728"/>
    <n v="19.86601855157619"/>
    <n v="53.506786677222827"/>
    <n v="19.289535310749429"/>
    <n v="57.803518081643801"/>
    <n v="20.348471493674634"/>
    <n v="57.584741804521265"/>
  </r>
  <r>
    <x v="1729"/>
    <n v="19.868122142103694"/>
    <n v="56.228518610480933"/>
    <n v="20.392127684541855"/>
    <n v="57.268712595866496"/>
    <n v="20.426163179035026"/>
    <n v="57.50941079547367"/>
  </r>
  <r>
    <x v="1730"/>
    <n v="19.836081386645802"/>
    <n v="55.638394517460043"/>
    <n v="20.994023690590684"/>
    <n v="55.69559090188239"/>
    <n v="20.290657468490277"/>
    <n v="60.892412497413133"/>
  </r>
  <r>
    <x v="1731"/>
    <n v="19.766965668670437"/>
    <n v="54.729443321575175"/>
    <n v="20.396801196832925"/>
    <n v="59.870127504559164"/>
    <n v="20.449772517662616"/>
    <n v="52.5865981513629"/>
  </r>
  <r>
    <x v="1732"/>
    <n v="19.204834476972071"/>
    <n v="55.462996737508455"/>
    <n v="19.043578337647219"/>
    <n v="50.602378563565608"/>
    <n v="20.226452986598382"/>
    <n v="53.348388198805331"/>
  </r>
  <r>
    <x v="1733"/>
    <n v="19.038381572813513"/>
    <n v="57.200385983907033"/>
    <n v="19.855119142322895"/>
    <n v="50.01631806753538"/>
    <n v="20.317208744050319"/>
    <n v="51.316510593660574"/>
  </r>
  <r>
    <x v="1734"/>
    <n v="19.909387666830071"/>
    <n v="54.945147183428297"/>
    <n v="19.821914391302851"/>
    <n v="53.991757055981246"/>
    <n v="20.034595188107449"/>
    <n v="53.059195189875808"/>
  </r>
  <r>
    <x v="1735"/>
    <n v="19.417996763366332"/>
    <n v="54.933036739703212"/>
    <n v="18.841210708980697"/>
    <n v="58.153110704106822"/>
    <n v="20.316474277774056"/>
    <n v="59.390782138446866"/>
  </r>
  <r>
    <x v="1736"/>
    <n v="19.081082749140148"/>
    <n v="54.572442019279741"/>
    <n v="20.779441356438163"/>
    <n v="50.108675992197675"/>
    <n v="20.08213874955738"/>
    <n v="50.150469350782146"/>
  </r>
  <r>
    <x v="1737"/>
    <n v="19.359930081357337"/>
    <n v="57.349750419765826"/>
    <n v="20.624210730895008"/>
    <n v="51.586849300676789"/>
    <n v="20.320898978969488"/>
    <n v="60.070963625134041"/>
  </r>
  <r>
    <x v="1738"/>
    <n v="19.379382737252037"/>
    <n v="54.542060388775994"/>
    <n v="19.15712717591278"/>
    <n v="60.850147784440452"/>
    <n v="20.198795808382911"/>
    <n v="55.72468416486663"/>
  </r>
  <r>
    <x v="1739"/>
    <n v="19.423300198476941"/>
    <n v="57.785018363966692"/>
    <n v="20.6058297760183"/>
    <n v="58.196047289434865"/>
    <n v="20.080245088910591"/>
    <n v="57.0536509889588"/>
  </r>
  <r>
    <x v="1740"/>
    <n v="19.470085508274643"/>
    <n v="55.081138134264535"/>
    <n v="18.460110156372274"/>
    <n v="50.437781023168398"/>
    <n v="20.131753288479757"/>
    <n v="60.943169227155593"/>
  </r>
  <r>
    <x v="1741"/>
    <n v="19.002561633324952"/>
    <n v="56.867794583345599"/>
    <n v="20.996358535328458"/>
    <n v="55.636813467853258"/>
    <n v="20.174907312779236"/>
    <n v="56.42189597902459"/>
  </r>
  <r>
    <x v="1742"/>
    <n v="19.889316810274043"/>
    <n v="57.347399584132958"/>
    <n v="20.359676624062889"/>
    <n v="60.306264091821312"/>
    <n v="20.037756878668073"/>
    <n v="59.624945027714041"/>
  </r>
  <r>
    <x v="1743"/>
    <n v="19.867861929612918"/>
    <n v="57.349302451323766"/>
    <n v="18.113846602051556"/>
    <n v="52.049370210003374"/>
    <n v="20.02635747237073"/>
    <n v="50.189851890509431"/>
  </r>
  <r>
    <x v="1744"/>
    <n v="19.809420739026756"/>
    <n v="53.942416983946075"/>
    <n v="20.224876197585477"/>
    <n v="56.631091907675227"/>
    <n v="20.131881591508147"/>
    <n v="52.328504917337021"/>
  </r>
  <r>
    <x v="1745"/>
    <n v="19.284206415150969"/>
    <n v="54.1165375556794"/>
    <n v="19.682042983305163"/>
    <n v="54.232042320342558"/>
    <n v="20.261977053785699"/>
    <n v="55.954762596662476"/>
  </r>
  <r>
    <x v="1746"/>
    <n v="19.377813192920804"/>
    <n v="54.901419394531914"/>
    <n v="18.254251085298936"/>
    <n v="55.981493642823338"/>
    <n v="20.094744922583377"/>
    <n v="52.810898740356507"/>
  </r>
  <r>
    <x v="1747"/>
    <n v="19.432751444061783"/>
    <n v="54.066567236347744"/>
    <n v="18.474327503138554"/>
    <n v="51.435847773516784"/>
    <n v="20.257852942289244"/>
    <n v="59.085049214307041"/>
  </r>
  <r>
    <x v="1748"/>
    <n v="19.311887962742386"/>
    <n v="57.690498961747636"/>
    <n v="19.9886890822109"/>
    <n v="60.468260971157825"/>
    <n v="20.395380346065973"/>
    <n v="56.862086560166546"/>
  </r>
  <r>
    <x v="1749"/>
    <n v="19.052700240770871"/>
    <n v="56.357839765675067"/>
    <n v="19.115010598733797"/>
    <n v="53.966367990280226"/>
    <n v="20.485880892769721"/>
    <n v="56.937153607925744"/>
  </r>
  <r>
    <x v="1750"/>
    <n v="19.450746496083607"/>
    <n v="55.775800053336312"/>
    <n v="20.937336352856072"/>
    <n v="54.768037944787039"/>
    <n v="20.233540572196521"/>
    <n v="55.981983449356747"/>
  </r>
  <r>
    <x v="1751"/>
    <n v="19.006846393248658"/>
    <n v="56.902848512182928"/>
    <n v="18.096933084672273"/>
    <n v="60.123827360855813"/>
    <n v="20.447305379057752"/>
    <n v="55.766983793632974"/>
  </r>
  <r>
    <x v="1752"/>
    <n v="19.002020259473998"/>
    <n v="54.635985697762763"/>
    <n v="18.947226312447228"/>
    <n v="52.418718359584304"/>
    <n v="20.248113790141641"/>
    <n v="53.356677960710726"/>
  </r>
  <r>
    <x v="1753"/>
    <n v="19.967822269784957"/>
    <n v="53.385550163512669"/>
    <n v="20.65846275821157"/>
    <n v="51.51467725040407"/>
    <n v="20.221082555497379"/>
    <n v="51.157901839051767"/>
  </r>
  <r>
    <x v="1754"/>
    <n v="19.255035887959199"/>
    <n v="54.122505175252869"/>
    <n v="18.140273054831809"/>
    <n v="55.165648424790461"/>
    <n v="20.038706340021452"/>
    <n v="50.188277206991771"/>
  </r>
  <r>
    <x v="1755"/>
    <n v="19.165355081550523"/>
    <n v="53.990618312997128"/>
    <n v="18.834120802656489"/>
    <n v="54.441306624115455"/>
    <n v="20.234555471175415"/>
    <n v="54.730692403017542"/>
  </r>
  <r>
    <x v="1756"/>
    <n v="19.98380444599487"/>
    <n v="53.145833922647789"/>
    <n v="18.555621841432913"/>
    <n v="58.825949207444062"/>
    <n v="20.395679243979558"/>
    <n v="51.628278558297978"/>
  </r>
  <r>
    <x v="1757"/>
    <n v="19.164483885131084"/>
    <n v="57.72501602887035"/>
    <n v="20.951950662384046"/>
    <n v="50.750047615826759"/>
    <n v="20.25232167242546"/>
    <n v="54.852481032247105"/>
  </r>
  <r>
    <x v="1758"/>
    <n v="19.511801759489991"/>
    <n v="54.408729098396115"/>
    <n v="18.523477102297861"/>
    <n v="55.847928934143297"/>
    <n v="20.463306989035637"/>
    <n v="51.48954850326848"/>
  </r>
  <r>
    <x v="1759"/>
    <n v="19.342537485544984"/>
    <n v="54.906881890095768"/>
    <n v="19.07968248917912"/>
    <n v="50.770717649604087"/>
    <n v="20.313102959267042"/>
    <n v="57.460081986639906"/>
  </r>
  <r>
    <x v="1760"/>
    <n v="19.2914727170544"/>
    <n v="57.178361938248365"/>
    <n v="19.417103385657658"/>
    <n v="52.15329525234872"/>
    <n v="20.168078655322887"/>
    <n v="56.070707143384638"/>
  </r>
  <r>
    <x v="1761"/>
    <n v="20"/>
    <n v="57.758896380156834"/>
    <n v="20.918284212046835"/>
    <n v="59.504023992927358"/>
    <n v="20.305334109225488"/>
    <n v="58.025217564825816"/>
  </r>
  <r>
    <x v="1762"/>
    <n v="20.100000000000001"/>
    <n v="57.346944733930222"/>
    <n v="18.212740290032084"/>
    <n v="60.539696699610815"/>
    <n v="20.15400599447738"/>
    <n v="53.923866913547407"/>
  </r>
  <r>
    <x v="1763"/>
    <n v="20.2"/>
    <n v="53.824147561817234"/>
    <n v="20.823477150858395"/>
    <n v="52.343584731461434"/>
    <n v="20.179536601503436"/>
    <n v="51.931235807838846"/>
  </r>
  <r>
    <x v="1764"/>
    <n v="20.3"/>
    <n v="55.514372450316245"/>
    <n v="19.872440239702868"/>
    <n v="58.570296992065984"/>
    <n v="20.006222590921848"/>
    <n v="54.317432302227616"/>
  </r>
  <r>
    <x v="1765"/>
    <n v="19.624457737454772"/>
    <n v="57.245590955347801"/>
    <n v="19.376903047363889"/>
    <n v="60.600528123179686"/>
    <n v="20.117809582697184"/>
    <n v="58.479906749444993"/>
  </r>
  <r>
    <x v="1766"/>
    <n v="19.8"/>
    <n v="56.331777458172752"/>
    <n v="18.153608456367831"/>
    <n v="55.523358170306942"/>
    <n v="20.416979683200942"/>
    <n v="59.590173393032011"/>
  </r>
  <r>
    <x v="1767"/>
    <n v="19.88"/>
    <n v="53.758020442793423"/>
    <n v="20.259422414882643"/>
    <n v="50.386159190311446"/>
    <n v="20.349322448992911"/>
    <n v="60.614993394457635"/>
  </r>
  <r>
    <x v="1768"/>
    <n v="19.96"/>
    <n v="57.52231322239524"/>
    <n v="19.7256890466616"/>
    <n v="57.014916661952107"/>
    <n v="20.282927142183972"/>
    <n v="56.631979803811134"/>
  </r>
  <r>
    <x v="1769"/>
    <n v="20.04"/>
    <n v="56.985386026025047"/>
    <n v="20.862940809886041"/>
    <n v="53.260034026099675"/>
    <n v="20.296053284720301"/>
    <n v="54.654527326084086"/>
  </r>
  <r>
    <x v="1770"/>
    <n v="20.12"/>
    <n v="57.365540806182047"/>
    <n v="20.205905478291616"/>
    <n v="58.127517590383086"/>
    <n v="20.080362426278722"/>
    <n v="50.964529395234493"/>
  </r>
  <r>
    <x v="1771"/>
    <n v="20.2"/>
    <n v="56.466829311734408"/>
    <n v="19.734631863198704"/>
    <n v="56.921799595029789"/>
    <n v="20.228897679596862"/>
    <n v="50.581714594723088"/>
  </r>
  <r>
    <x v="1772"/>
    <n v="20.28"/>
    <n v="57.23842592717422"/>
    <n v="19.659925416750639"/>
    <n v="54.60215597914533"/>
    <n v="20.208471871251511"/>
    <n v="53.309900809626505"/>
  </r>
  <r>
    <x v="1773"/>
    <n v="20.36"/>
    <n v="54.704312405897142"/>
    <n v="18.001661606675682"/>
    <n v="51.830296006509585"/>
    <n v="20.496045934996776"/>
    <n v="54.012201219721064"/>
  </r>
  <r>
    <x v="1774"/>
    <n v="20.440000000000001"/>
    <n v="55.347884280929136"/>
    <n v="19.906160482671464"/>
    <n v="51.759815129124028"/>
    <n v="20.392110717877237"/>
    <n v="59.071801939828021"/>
  </r>
  <r>
    <x v="1775"/>
    <n v="20.52"/>
    <n v="54.670936661984754"/>
    <n v="19.784625219129886"/>
    <n v="52.300291154361076"/>
    <n v="20.368831660796381"/>
    <n v="50.535905253383206"/>
  </r>
  <r>
    <x v="1776"/>
    <n v="20.6"/>
    <n v="53.523690142838774"/>
    <n v="18.14841187798709"/>
    <n v="57.74694391074874"/>
    <n v="20.162247628310968"/>
    <n v="60.260125216883559"/>
  </r>
  <r>
    <x v="1777"/>
    <n v="20.68"/>
    <n v="54.674227315798746"/>
    <n v="20.097618976011507"/>
    <n v="51.520586559837795"/>
    <n v="20.011016599554868"/>
    <n v="51.29362634353577"/>
  </r>
  <r>
    <x v="1778"/>
    <n v="20.399999999999999"/>
    <n v="57.11420315003452"/>
    <n v="18.080704657966407"/>
    <n v="51.599972531724063"/>
    <n v="20.389969004703538"/>
    <n v="55.738595558627971"/>
  </r>
  <r>
    <x v="1779"/>
    <n v="20.12"/>
    <n v="57.198532601234859"/>
    <n v="18.607873382299488"/>
    <n v="60.19233846534739"/>
    <n v="20.428129499622973"/>
    <n v="51.370521723473431"/>
  </r>
  <r>
    <x v="1780"/>
    <n v="19.84"/>
    <n v="53.632523031083288"/>
    <n v="20.9100185243982"/>
    <n v="55.612776428985754"/>
    <n v="20.055449881089032"/>
    <n v="55.081942651752449"/>
  </r>
  <r>
    <x v="1781"/>
    <n v="19.559999999999999"/>
    <n v="57.95822272043393"/>
    <n v="18.048259725191091"/>
    <n v="50.5918549783879"/>
    <n v="20.495047173706631"/>
    <n v="56.155150579576976"/>
  </r>
  <r>
    <x v="1782"/>
    <n v="19.28"/>
    <n v="57.513964504080349"/>
    <n v="19.075638014035189"/>
    <n v="59.422318252750344"/>
    <n v="20.407548498611565"/>
    <n v="55.098844273076026"/>
  </r>
  <r>
    <x v="1783"/>
    <n v="19"/>
    <n v="57.405202709680395"/>
    <n v="20.926880380613959"/>
    <n v="58.905710496414564"/>
    <n v="20.046672891824077"/>
    <n v="54.956020335476914"/>
  </r>
  <r>
    <x v="1784"/>
    <n v="19.02"/>
    <n v="53.526910574468261"/>
    <n v="20.013855741135504"/>
    <n v="54.583265946312302"/>
    <n v="20.346240250673763"/>
    <n v="56.32106825477949"/>
  </r>
  <r>
    <x v="1785"/>
    <n v="19.079999999999998"/>
    <n v="54.67941147080176"/>
    <n v="19.558327347520077"/>
    <n v="50.325117232595083"/>
    <n v="20.301324734014592"/>
    <n v="51.402703084995323"/>
  </r>
  <r>
    <x v="1786"/>
    <n v="19.113333333333301"/>
    <n v="54.489057839779932"/>
    <n v="19.325835084195983"/>
    <n v="52.422929833751411"/>
    <n v="20.47945471621259"/>
    <n v="60.126593392544024"/>
  </r>
  <r>
    <x v="1787"/>
    <n v="19.1533333333333"/>
    <n v="57.579924477554975"/>
    <n v="18.600603830219637"/>
    <n v="53.675348740493156"/>
    <n v="20.429153115496238"/>
    <n v="53.800365736794191"/>
  </r>
  <r>
    <x v="1788"/>
    <n v="19.1933333333333"/>
    <n v="56.253749566815188"/>
    <n v="19.654784484635204"/>
    <n v="52.107346262044921"/>
    <n v="20.186888130317985"/>
    <n v="53.610684924717482"/>
  </r>
  <r>
    <x v="1789"/>
    <n v="19.233333333333299"/>
    <n v="53.475165632601929"/>
    <n v="20.361237979279995"/>
    <n v="54.779821865436055"/>
    <n v="20.236779468991937"/>
    <n v="50.143833704020224"/>
  </r>
  <r>
    <x v="1790"/>
    <n v="19.273333333333301"/>
    <n v="57.124409460193995"/>
    <n v="18.388849925502253"/>
    <n v="57.101518344191206"/>
    <n v="20.494753690729976"/>
    <n v="59.190614779035172"/>
  </r>
  <r>
    <x v="1791"/>
    <n v="19.313333333333301"/>
    <n v="57.167877415558607"/>
    <n v="19.701349036227025"/>
    <n v="59.13659520049562"/>
    <n v="20.284190983717373"/>
    <n v="51.974808962211064"/>
  </r>
  <r>
    <x v="1792"/>
    <n v="19.3533333333333"/>
    <n v="57.631068502599973"/>
    <n v="19.780217249240824"/>
    <n v="57.057247735333142"/>
    <n v="20.499381456343801"/>
    <n v="50.639261792298527"/>
  </r>
  <r>
    <x v="1793"/>
    <n v="19.393333333333299"/>
    <n v="53.235134240218137"/>
    <n v="20.011124204872566"/>
    <n v="57.516987606967767"/>
    <n v="20.446700010330122"/>
    <n v="50.240425155101256"/>
  </r>
  <r>
    <x v="1794"/>
    <n v="19.433333333333302"/>
    <n v="55.177050110798255"/>
    <n v="18.69249385452235"/>
    <n v="56.001844767444808"/>
    <n v="20.203429253647133"/>
    <n v="52.221095909721967"/>
  </r>
  <r>
    <x v="1795"/>
    <n v="19.473333333333301"/>
    <n v="54.16939968733859"/>
    <n v="18.722161091898723"/>
    <n v="60.858347000194598"/>
    <n v="20.243006142339826"/>
    <n v="54.493197387942999"/>
  </r>
  <r>
    <x v="1796"/>
    <n v="19.5133333333333"/>
    <n v="53.084293769134284"/>
    <n v="20.76600607257248"/>
    <n v="50.298033145901599"/>
    <n v="20.183205742514971"/>
    <n v="50.770692275478268"/>
  </r>
  <r>
    <x v="1797"/>
    <n v="19.553333333333299"/>
    <n v="53.832335337666002"/>
    <n v="19.111875019339987"/>
    <n v="53.710204808203883"/>
    <n v="20.055877228387246"/>
    <n v="51.075585656190327"/>
  </r>
  <r>
    <x v="1798"/>
    <n v="19.593333333333302"/>
    <n v="53.433041284381346"/>
    <n v="19.206846999843378"/>
    <n v="55.945725618087444"/>
    <n v="20.275040543357623"/>
    <n v="59.727503301576533"/>
  </r>
  <r>
    <x v="1799"/>
    <n v="19.633333333333301"/>
    <n v="55.340899670143003"/>
    <n v="19.08621049361134"/>
    <n v="54.170511083722289"/>
    <n v="20.463055563218308"/>
    <n v="54.796767185094026"/>
  </r>
  <r>
    <x v="1800"/>
    <n v="19.6733333333333"/>
    <n v="56.878967135881105"/>
    <n v="18.653250690879791"/>
    <n v="54.248405071186504"/>
    <n v="20.071338137997738"/>
    <n v="56.308008913134152"/>
  </r>
  <r>
    <x v="1801"/>
    <n v="19.713333333333299"/>
    <n v="57.636794222842312"/>
    <n v="20.126707761070826"/>
    <n v="50.245533722181072"/>
    <n v="20.161189173475282"/>
    <n v="54.679205307163834"/>
  </r>
  <r>
    <x v="1802"/>
    <n v="19.753333333333298"/>
    <n v="53.690984317075284"/>
    <n v="20.184523518572171"/>
    <n v="58.386692735158576"/>
    <n v="20.185961818264879"/>
    <n v="54.564903790855958"/>
  </r>
  <r>
    <x v="1803"/>
    <n v="19.793333333333301"/>
    <n v="55.585150364182333"/>
    <n v="18.360156108267347"/>
    <n v="52.470417320609982"/>
    <n v="20.408767499385249"/>
    <n v="52.437510120400603"/>
  </r>
  <r>
    <x v="1804"/>
    <n v="19.8333333333333"/>
    <n v="54.581491586545262"/>
    <n v="19.806920566016167"/>
    <n v="59.998241377076802"/>
    <n v="20.375697137049023"/>
    <n v="54.542195011220706"/>
  </r>
  <r>
    <x v="1805"/>
    <n v="19.873333333333299"/>
    <n v="55.359339410893035"/>
    <n v="19.42735538881044"/>
    <n v="59.785914272126064"/>
    <n v="20.104728917081726"/>
    <n v="56.943156667033691"/>
  </r>
  <r>
    <x v="1806"/>
    <n v="19.913333333333298"/>
    <n v="56.567422465756401"/>
    <n v="19.940153239442491"/>
    <n v="51.58026536479975"/>
    <n v="20.124214139451652"/>
    <n v="51.657038881021876"/>
  </r>
  <r>
    <x v="1807"/>
    <n v="19.953333333333301"/>
    <n v="53.455650682136955"/>
    <n v="18.662124038880577"/>
    <n v="55.764509569585535"/>
    <n v="20.0949229075296"/>
    <n v="56.240678856481722"/>
  </r>
  <r>
    <x v="1808"/>
    <n v="19.9933333333333"/>
    <n v="55.291128625574153"/>
    <n v="18.375344763146302"/>
    <n v="52.660895463136214"/>
    <n v="20.428258460491538"/>
    <n v="55.800384658056551"/>
  </r>
  <r>
    <x v="1809"/>
    <n v="18.362394164034853"/>
    <n v="56.70338725822284"/>
    <n v="19.140216319716387"/>
    <n v="59.916349885546033"/>
    <n v="20.249862150100828"/>
    <n v="52.031203332369266"/>
  </r>
  <r>
    <x v="1810"/>
    <n v="18.13417891164492"/>
    <n v="55.94899170050487"/>
    <n v="20.106264583828207"/>
    <n v="54.793275394816028"/>
    <n v="20.07421057368018"/>
    <n v="57.850159017014555"/>
  </r>
  <r>
    <x v="1811"/>
    <n v="18.024686841751912"/>
    <n v="53.575799158038542"/>
    <n v="20.579053418179626"/>
    <n v="52.928445311650329"/>
    <n v="20.172188702604608"/>
    <n v="58.414593510855539"/>
  </r>
  <r>
    <x v="1812"/>
    <n v="18.694932245494339"/>
    <n v="57.108957607052453"/>
    <n v="20.657472950967939"/>
    <n v="54.86562653315724"/>
    <n v="20.433016402856012"/>
    <n v="50.799520379202932"/>
  </r>
  <r>
    <x v="1813"/>
    <n v="18.789178490810595"/>
    <n v="55.254773396736518"/>
    <n v="19.651682906124435"/>
    <n v="56.793487221232041"/>
    <n v="20.033875392267163"/>
    <n v="55.695430132838887"/>
  </r>
  <r>
    <x v="1814"/>
    <n v="18.014879617603768"/>
    <n v="53.227995043633207"/>
    <n v="19.20993633639317"/>
    <n v="57.585530716293334"/>
    <n v="20.138594380428128"/>
    <n v="60.261040524117391"/>
  </r>
  <r>
    <x v="1815"/>
    <n v="18.856257697576574"/>
    <n v="55.486195697697241"/>
    <n v="19.446055749105973"/>
    <n v="57.549409693371963"/>
    <n v="20.126265368732042"/>
    <n v="52.95920050515393"/>
  </r>
  <r>
    <x v="1816"/>
    <n v="19.606755479716739"/>
    <n v="55.688657270985694"/>
    <n v="20.458631072109245"/>
    <n v="51.620125614513768"/>
    <n v="20.406917057042023"/>
    <n v="52.725529495062574"/>
  </r>
  <r>
    <x v="1817"/>
    <n v="18.990153591987514"/>
    <n v="56.680691553033924"/>
    <n v="18.65804977965632"/>
    <n v="56.053182765416061"/>
    <n v="20.053975591440746"/>
    <n v="52.115990804844003"/>
  </r>
  <r>
    <x v="1818"/>
    <n v="19.178467129931192"/>
    <n v="54.890639800235931"/>
    <n v="20.257616170176505"/>
    <n v="52.296290946398329"/>
    <n v="20.403257553941625"/>
    <n v="57.671707802286548"/>
  </r>
  <r>
    <x v="1819"/>
    <n v="19.124791360450267"/>
    <n v="57.440291683840655"/>
    <n v="18.412863407201815"/>
    <n v="51.849101544516138"/>
    <n v="20.055289890529721"/>
    <n v="59.936622944954848"/>
  </r>
  <r>
    <x v="1820"/>
    <n v="18.052801127912474"/>
    <n v="54.759168819996383"/>
    <n v="18.111906740214742"/>
    <n v="57.636147701954158"/>
    <n v="20.494803782466864"/>
    <n v="54.960936080078703"/>
  </r>
  <r>
    <x v="1821"/>
    <n v="18.036943222802613"/>
    <n v="54.033277224713295"/>
    <n v="20.364742775281634"/>
    <n v="57.085403822926999"/>
    <n v="20.356570146434098"/>
    <n v="59.911701319793046"/>
  </r>
  <r>
    <x v="1822"/>
    <n v="19.821019402055192"/>
    <n v="54.157108803113196"/>
    <n v="18.286161934670417"/>
    <n v="52.14370016999257"/>
    <n v="20.471955566077423"/>
    <n v="57.869615219407819"/>
  </r>
  <r>
    <x v="1823"/>
    <n v="19.453572959782758"/>
    <n v="54.819453982707969"/>
    <n v="19.636319569918886"/>
    <n v="58.999077709669344"/>
    <n v="20.109987070276421"/>
    <n v="59.108320756348974"/>
  </r>
  <r>
    <x v="1824"/>
    <n v="18.119305280471622"/>
    <n v="51.050680609123056"/>
    <n v="18.808706950940238"/>
    <n v="57.395129415184769"/>
    <n v="20.203177022835856"/>
    <n v="51.511253009112409"/>
  </r>
  <r>
    <x v="1825"/>
    <n v="19.524000912152214"/>
    <n v="53.683489186834009"/>
    <n v="19.333957359667682"/>
    <n v="51.207660958514452"/>
    <n v="20.231137400668604"/>
    <n v="58.366387027323121"/>
  </r>
  <r>
    <x v="1826"/>
    <n v="18.553233902855649"/>
    <n v="54.392296274041804"/>
    <n v="18.037678362412109"/>
    <n v="51.492989206424497"/>
    <n v="20.257219250364578"/>
    <n v="59.974681699178753"/>
  </r>
  <r>
    <x v="1827"/>
    <n v="19.798234419130345"/>
    <n v="57.87208154803352"/>
    <n v="19.347264226875463"/>
    <n v="60.883952751149238"/>
    <n v="20.312899953021137"/>
    <n v="52.572948856976673"/>
  </r>
  <r>
    <x v="1828"/>
    <n v="18.640647150704698"/>
    <n v="57.089679499066023"/>
    <n v="19.858680287330035"/>
    <n v="56.431531401418603"/>
    <n v="20.273512751268317"/>
    <n v="53.907580680297286"/>
  </r>
  <r>
    <x v="1829"/>
    <n v="18.862335766317951"/>
    <n v="52.621432696648363"/>
    <n v="19.468937043906493"/>
    <n v="55.906049729665376"/>
    <n v="20.248612161700894"/>
    <n v="57.76131948364263"/>
  </r>
  <r>
    <x v="1830"/>
    <n v="18.704038271165636"/>
    <n v="52.939698419138331"/>
    <n v="20.321708361787692"/>
    <n v="59.62142879525134"/>
    <n v="20.099175186692761"/>
    <n v="56.170979447863239"/>
  </r>
  <r>
    <x v="1831"/>
    <n v="19.203739609645577"/>
    <n v="52.261869570247683"/>
    <n v="18.890611303371031"/>
    <n v="60.068860031382059"/>
    <n v="20.174801523391082"/>
    <n v="60.787200176886685"/>
  </r>
  <r>
    <x v="1832"/>
    <n v="18.81012438226124"/>
    <n v="57.985598518610949"/>
    <n v="20.725705525491634"/>
    <n v="56.914444278906252"/>
    <n v="20.191446039056856"/>
    <n v="51.353361026110711"/>
  </r>
  <r>
    <x v="1833"/>
    <n v="19.675966356710735"/>
    <n v="57.172545131838682"/>
    <n v="19.592504848620827"/>
    <n v="60.345744061524762"/>
    <n v="20.331657615228497"/>
    <n v="57.905648629860814"/>
  </r>
  <r>
    <x v="1834"/>
    <n v="19.344170688384775"/>
    <n v="56.163651788532711"/>
    <n v="18.673431478216425"/>
    <n v="52.022952077625966"/>
    <n v="20.006238354642715"/>
    <n v="55.812768437674393"/>
  </r>
  <r>
    <x v="1835"/>
    <n v="19.387541169286234"/>
    <n v="51.207281932550735"/>
    <n v="20.040955572381382"/>
    <n v="56.994311192624501"/>
    <n v="20.467810116716215"/>
    <n v="57.248797282506423"/>
  </r>
  <r>
    <x v="1836"/>
    <n v="18.060431692521117"/>
    <n v="54.486156088113269"/>
    <n v="20.681186815876664"/>
    <n v="55.798222710370844"/>
    <n v="20.311337942856596"/>
    <n v="52.134396902278439"/>
  </r>
  <r>
    <x v="1837"/>
    <n v="18.110706550974172"/>
    <n v="55.784030556412517"/>
    <n v="19.394035634066125"/>
    <n v="50.563802320518342"/>
    <n v="20.088291364473928"/>
    <n v="54.867459915525664"/>
  </r>
  <r>
    <x v="1838"/>
    <n v="18.861359451282986"/>
    <n v="51.087580294050952"/>
    <n v="18.05864271857029"/>
    <n v="60.169294652783094"/>
    <n v="20.074358789375623"/>
    <n v="59.397296318978576"/>
  </r>
  <r>
    <x v="1839"/>
    <n v="19.53494620006499"/>
    <n v="54.199169801733298"/>
    <n v="18.546195209889515"/>
    <n v="50.529880717299392"/>
    <n v="20.326753475277098"/>
    <n v="57.243803607103175"/>
  </r>
  <r>
    <x v="1840"/>
    <n v="18.865570399431579"/>
    <n v="57.349626210265697"/>
    <n v="20.426674781525435"/>
    <n v="59.099852304754826"/>
    <n v="20.369584697469978"/>
    <n v="52.362432615005176"/>
  </r>
  <r>
    <x v="1841"/>
    <n v="18.329460604563028"/>
    <n v="54.412365963395438"/>
    <n v="19.25132381082782"/>
    <n v="60.11678364946593"/>
    <n v="20.296128456331722"/>
    <n v="55.805747445308292"/>
  </r>
  <r>
    <x v="1842"/>
    <n v="19.948046763537619"/>
    <n v="52.700619369009623"/>
    <n v="19.291175685973524"/>
    <n v="59.295195312895103"/>
    <n v="20.245768221369346"/>
    <n v="53.156746669565962"/>
  </r>
  <r>
    <x v="1843"/>
    <n v="18.791754124251948"/>
    <n v="55.913753280908061"/>
    <n v="19.421734568491658"/>
    <n v="57.152629922461458"/>
    <n v="20.115047068446785"/>
    <n v="55.471588658422839"/>
  </r>
  <r>
    <x v="1844"/>
    <n v="19.648877224023753"/>
    <n v="57.318263671657384"/>
    <n v="20.998670904491437"/>
    <n v="54.743876228474399"/>
    <n v="20.412714904348281"/>
    <n v="59.941472963441477"/>
  </r>
  <r>
    <x v="1845"/>
    <n v="19.614008144537539"/>
    <n v="52.979497986855563"/>
    <n v="19.159154489616387"/>
    <n v="58.547882755000941"/>
    <n v="20.380602932156059"/>
    <n v="60.087609356714708"/>
  </r>
  <r>
    <x v="1846"/>
    <n v="18.148967318706983"/>
    <n v="55.593970752259651"/>
    <n v="18.927846539376596"/>
    <n v="51.338355221833091"/>
    <n v="20.143298791711867"/>
    <n v="56.325688814927659"/>
  </r>
  <r>
    <x v="1847"/>
    <n v="19.448503375754658"/>
    <n v="52.422435033575809"/>
    <n v="18.833408875846132"/>
    <n v="50.529936527268951"/>
    <n v="20.414902734533115"/>
    <n v="57.715146877349433"/>
  </r>
  <r>
    <x v="1848"/>
    <n v="18.104677405397279"/>
    <n v="51.138509633779229"/>
    <n v="19.173665490028544"/>
    <n v="50.6330147832157"/>
    <n v="20.229790034566541"/>
    <n v="54.298717213903544"/>
  </r>
  <r>
    <x v="1849"/>
    <n v="19.705633050224879"/>
    <n v="55.790594570383014"/>
    <n v="19.948594613624163"/>
    <n v="54.983586562440614"/>
    <n v="20.265264141030418"/>
    <n v="50.728522060844924"/>
  </r>
  <r>
    <x v="1850"/>
    <n v="19.255883163560743"/>
    <n v="57.438343636652419"/>
    <n v="18.976749672445333"/>
    <n v="53.191581200505013"/>
    <n v="20.214662642454915"/>
    <n v="56.30710132966199"/>
  </r>
  <r>
    <x v="1851"/>
    <n v="18.319974228809116"/>
    <n v="54.413463954103321"/>
    <n v="19.718921973992735"/>
    <n v="57.135409805807612"/>
    <n v="20.088904990461305"/>
    <n v="55.106210724102468"/>
  </r>
  <r>
    <x v="1852"/>
    <n v="19.028489428623743"/>
    <n v="53.635340086592237"/>
    <n v="19.344383183368251"/>
    <n v="57.305914217984096"/>
    <n v="20.118498657738986"/>
    <n v="57.891899120052365"/>
  </r>
  <r>
    <x v="1853"/>
    <n v="19.587348460698724"/>
    <n v="57.485608633607093"/>
    <n v="18.400995897992583"/>
    <n v="54.86558936730875"/>
    <n v="20.493822739585113"/>
    <n v="50.415231887682772"/>
  </r>
  <r>
    <x v="1854"/>
    <n v="18.244809138796228"/>
    <n v="55.761415981131535"/>
    <n v="20.950107070552516"/>
    <n v="56.66465038627031"/>
    <n v="20.42477684257727"/>
    <n v="50.86081685516038"/>
  </r>
  <r>
    <x v="1855"/>
    <n v="18.016072644791461"/>
    <n v="57.322050457925819"/>
    <n v="20.896209218697745"/>
    <n v="54.733818530661594"/>
    <n v="20.303488859147102"/>
    <n v="52.437982748101547"/>
  </r>
  <r>
    <x v="1856"/>
    <n v="19.472294402722191"/>
    <n v="57.689815125244323"/>
    <n v="19.381523694369182"/>
    <n v="53.112277610419866"/>
    <n v="20.142383485049098"/>
    <n v="52.2668881720613"/>
  </r>
  <r>
    <x v="1857"/>
    <n v="19.620246537876049"/>
    <n v="51.296583000617566"/>
    <n v="20.553291246473552"/>
    <n v="56.514988585983701"/>
    <n v="20.294249983355808"/>
    <n v="55.691251185836812"/>
  </r>
  <r>
    <x v="1858"/>
    <n v="19.764745816953653"/>
    <n v="56.498160034717422"/>
    <n v="19.631531228391061"/>
    <n v="50.413319352075312"/>
    <n v="20.397307940153897"/>
    <n v="55.631951333481418"/>
  </r>
  <r>
    <x v="1859"/>
    <n v="19.426296865369338"/>
    <n v="57.503927259680935"/>
    <n v="19.47807640531482"/>
    <n v="53.019269084373832"/>
    <n v="20.314461374409664"/>
    <n v="56.294578871800148"/>
  </r>
  <r>
    <x v="1860"/>
    <n v="19.78728672832214"/>
    <n v="57.695435319838403"/>
    <n v="18.971126326712195"/>
    <n v="51.828572910752001"/>
    <n v="20.409760080875206"/>
    <n v="53.024513613752916"/>
  </r>
  <r>
    <x v="1861"/>
    <n v="18.554898983034601"/>
    <n v="53.746719481288558"/>
    <n v="19.408553760581214"/>
    <n v="58.513747772786687"/>
    <n v="20.062774705547241"/>
    <n v="58.455291360991943"/>
  </r>
  <r>
    <x v="1862"/>
    <n v="18.451812112147742"/>
    <n v="52.79767836253076"/>
    <n v="19.173464964272096"/>
    <n v="55.495770063663002"/>
    <n v="20.279628677023645"/>
    <n v="59.429627912016059"/>
  </r>
  <r>
    <x v="1863"/>
    <n v="18.450486031025065"/>
    <n v="57.021383706386061"/>
    <n v="20.597378111570109"/>
    <n v="55.58623845594709"/>
    <n v="20.261125150346487"/>
    <n v="53.914230827207746"/>
  </r>
  <r>
    <x v="1864"/>
    <n v="19.182488957001411"/>
    <n v="51.503779283133795"/>
    <n v="20.842758619001945"/>
    <n v="52.034239530066891"/>
    <n v="20.197248444597783"/>
    <n v="53.30920659961189"/>
  </r>
  <r>
    <x v="1865"/>
    <n v="19.519447249668143"/>
    <n v="53.331577642117644"/>
    <n v="19.361299608713388"/>
    <n v="57.135049026485454"/>
    <n v="20.273194118953999"/>
    <n v="50.995268651407386"/>
  </r>
  <r>
    <x v="1866"/>
    <n v="18.257571627092812"/>
    <n v="57.216695960624357"/>
    <n v="19.42195929554773"/>
    <n v="58.033292956906124"/>
    <n v="20.30334503681436"/>
    <n v="54.199185661776774"/>
  </r>
  <r>
    <x v="1867"/>
    <n v="18.239237912138069"/>
    <n v="53.938520436575772"/>
    <n v="20.265005026608012"/>
    <n v="58.325580397985362"/>
    <n v="20.214186916523463"/>
    <n v="57.456644159865412"/>
  </r>
  <r>
    <x v="1868"/>
    <n v="18.990235826371986"/>
    <n v="55.093287384212516"/>
    <n v="20.809255237725552"/>
    <n v="55.579528223535831"/>
    <n v="20.198772026841414"/>
    <n v="54.684284484727307"/>
  </r>
  <r>
    <x v="1869"/>
    <n v="18.947605996513264"/>
    <n v="52.734047528441494"/>
    <n v="18.939991989909011"/>
    <n v="53.547595661437803"/>
    <n v="20.279374659965448"/>
    <n v="59.308321543154243"/>
  </r>
  <r>
    <x v="1870"/>
    <n v="18.477200018285529"/>
    <n v="55.925121347707439"/>
    <n v="19.156853917540957"/>
    <n v="52.904758583023458"/>
    <n v="20.283591108442625"/>
    <n v="52.718266321088642"/>
  </r>
  <r>
    <x v="1871"/>
    <n v="19.051441349067556"/>
    <n v="56.265779771776835"/>
    <n v="19.723165211841025"/>
    <n v="51.822435059541554"/>
    <n v="20.340326184894611"/>
    <n v="50.88358185254468"/>
  </r>
  <r>
    <x v="1872"/>
    <n v="18.081202000398804"/>
    <n v="51.37933791623022"/>
    <n v="18.430381774025324"/>
    <n v="57.962463906272149"/>
    <n v="20.035269737959673"/>
    <n v="50.242329972982517"/>
  </r>
  <r>
    <x v="1873"/>
    <n v="18.821200309519096"/>
    <n v="51.044268622934936"/>
    <n v="19.48668889518401"/>
    <n v="54.914979708019189"/>
    <n v="20.297320891759004"/>
    <n v="56.38810046708452"/>
  </r>
  <r>
    <x v="1874"/>
    <n v="19.530939809313619"/>
    <n v="56.532430220676325"/>
    <n v="19.928678898821651"/>
    <n v="59.457878297520921"/>
    <n v="20.389421918872142"/>
    <n v="57.517784589472676"/>
  </r>
  <r>
    <x v="1875"/>
    <n v="19.562317694103136"/>
    <n v="52.089578447797685"/>
    <n v="18.048333564955584"/>
    <n v="60.595293487153072"/>
    <n v="20.45240531214225"/>
    <n v="58.66214594144509"/>
  </r>
  <r>
    <x v="1876"/>
    <n v="18.513332558255552"/>
    <n v="53.055351216628033"/>
    <n v="19.707391702780754"/>
    <n v="51.974189741023011"/>
    <n v="20.018478942604506"/>
    <n v="50.395125394744014"/>
  </r>
  <r>
    <x v="1877"/>
    <n v="19.067059763810462"/>
    <n v="57.733475159706423"/>
    <n v="18.538691214540265"/>
    <n v="54.465211318267755"/>
    <n v="20.387418158133602"/>
    <n v="60.626912345989808"/>
  </r>
  <r>
    <x v="1878"/>
    <n v="18.340642691026602"/>
    <n v="57.253516034520501"/>
    <n v="19.39489340641039"/>
    <n v="56.755784132466694"/>
    <n v="20.068466338061537"/>
    <n v="56.155886049591871"/>
  </r>
  <r>
    <x v="1879"/>
    <n v="19.778382464016651"/>
    <n v="55.403769646814418"/>
    <n v="18.455352466640761"/>
    <n v="58.787038906470428"/>
    <n v="20.394524011876626"/>
    <n v="56.879118476634623"/>
  </r>
  <r>
    <x v="1880"/>
    <n v="19.095548918804724"/>
    <n v="53.739493597994809"/>
    <n v="18.750344499498858"/>
    <n v="59.722464702040213"/>
    <n v="20.111595088979275"/>
    <n v="56.16219924829489"/>
  </r>
  <r>
    <x v="1881"/>
    <n v="19.310079296782547"/>
    <n v="57.339618237812964"/>
    <n v="19.224604937595149"/>
    <n v="54.968343826769981"/>
    <n v="20.039324481749347"/>
    <n v="56.755745537689378"/>
  </r>
  <r>
    <x v="1882"/>
    <n v="19.358005347209534"/>
    <n v="55.868449262769012"/>
    <n v="19.632694326475988"/>
    <n v="50.134411423243691"/>
    <n v="20.381564635104198"/>
    <n v="55.724734254108071"/>
  </r>
  <r>
    <x v="1883"/>
    <n v="19.348727221201855"/>
    <n v="52.723474603931329"/>
    <n v="18.637509049409573"/>
    <n v="57.582280254399969"/>
    <n v="20.242486720995174"/>
    <n v="50.368381680940978"/>
  </r>
  <r>
    <x v="1884"/>
    <n v="19.762782958805715"/>
    <n v="51.475367002723459"/>
    <n v="19.441045962970858"/>
    <n v="52.860532428373169"/>
    <n v="20.213049236926928"/>
    <n v="55.735055755724197"/>
  </r>
  <r>
    <x v="1885"/>
    <n v="19.465756724084571"/>
    <n v="54.071139537204054"/>
    <n v="18.06910168428886"/>
    <n v="51.138050226363362"/>
    <n v="20.153571755828384"/>
    <n v="57.132052353867081"/>
  </r>
  <r>
    <x v="1886"/>
    <n v="18.7112353408864"/>
    <n v="52.483949390667753"/>
    <n v="18.191377718901684"/>
    <n v="56.07784476944019"/>
    <n v="20.288259847623205"/>
    <n v="59.990113875091026"/>
  </r>
  <r>
    <x v="1887"/>
    <n v="18.310360119843033"/>
    <n v="53.250522947105281"/>
    <n v="18.060357626161601"/>
    <n v="55.357262123369139"/>
    <n v="20.104787390542242"/>
    <n v="55.573824070302116"/>
  </r>
  <r>
    <x v="1888"/>
    <n v="18.15064838323628"/>
    <n v="54.184761715599549"/>
    <n v="19.333416018554686"/>
    <n v="60.672978122063924"/>
    <n v="20.232566139286845"/>
    <n v="56.325277844150051"/>
  </r>
  <r>
    <x v="1889"/>
    <n v="18.276911376764751"/>
    <n v="53.40654526093455"/>
    <n v="18.437054429731774"/>
    <n v="52.915021447106383"/>
    <n v="20.454571135741361"/>
    <n v="53.945872150203272"/>
  </r>
  <r>
    <x v="1890"/>
    <n v="18.567841657738384"/>
    <n v="55.227338786472068"/>
    <n v="19.802798654579341"/>
    <n v="54.773945993304096"/>
    <n v="20.298351811664901"/>
    <n v="50.921204246847516"/>
  </r>
  <r>
    <x v="1891"/>
    <n v="19.721201643664696"/>
    <n v="53.248070950937219"/>
    <n v="19.697991101289176"/>
    <n v="54.365196250237034"/>
    <n v="20.261789471710347"/>
    <n v="59.999962233437685"/>
  </r>
  <r>
    <x v="1892"/>
    <n v="19.020675415849485"/>
    <n v="51.942300068642311"/>
    <n v="18.481478979921675"/>
    <n v="50.197696646211206"/>
    <n v="20.431927404110326"/>
    <n v="59.589784948572834"/>
  </r>
  <r>
    <x v="1893"/>
    <n v="19.693782620862695"/>
    <n v="57.746019403670388"/>
    <n v="19.031448351545983"/>
    <n v="57.228920418050031"/>
    <n v="20.247347872960571"/>
    <n v="57.263472902240842"/>
  </r>
  <r>
    <x v="1894"/>
    <n v="19.868234391683309"/>
    <n v="57.362009629831839"/>
    <n v="19.51061760490532"/>
    <n v="59.598223725324708"/>
    <n v="20.442063169311037"/>
    <n v="55.711941458924748"/>
  </r>
  <r>
    <x v="1895"/>
    <n v="18.296143811856208"/>
    <n v="57.318934930336518"/>
    <n v="19.245309649445222"/>
    <n v="50.495882475056227"/>
    <n v="20.214865653749257"/>
    <n v="54.901976233751398"/>
  </r>
  <r>
    <x v="1896"/>
    <n v="19.359977309774081"/>
    <n v="52.631506267709568"/>
    <n v="20.689056911441735"/>
    <n v="58.012398521769732"/>
    <n v="20.474285871969464"/>
    <n v="58.606342386364389"/>
  </r>
  <r>
    <x v="1897"/>
    <n v="18.879288023083948"/>
    <n v="56.393544573986006"/>
    <n v="18.056540348869245"/>
    <n v="55.806364200991332"/>
    <n v="20.258016569514041"/>
    <n v="50.72164103253445"/>
  </r>
  <r>
    <x v="1898"/>
    <n v="19.464159697043847"/>
    <n v="53.821220285852121"/>
    <n v="19.299136566911546"/>
    <n v="55.900898307947593"/>
    <n v="20.242622410725545"/>
    <n v="56.369769375763724"/>
  </r>
  <r>
    <x v="1899"/>
    <n v="19.849485556102742"/>
    <n v="51.557880310720087"/>
    <n v="20.201073085138354"/>
    <n v="57.699000335131316"/>
    <n v="20.011819041129673"/>
    <n v="53.043243396176507"/>
  </r>
  <r>
    <x v="1900"/>
    <n v="19.120793979444503"/>
    <n v="57.926240731163261"/>
    <n v="19.312011558894003"/>
    <n v="59.877328595175328"/>
    <n v="20.222062765382368"/>
    <n v="59.531583050685704"/>
  </r>
  <r>
    <x v="1901"/>
    <n v="18.293975031028673"/>
    <n v="53.76216869032519"/>
    <n v="20.220975946087652"/>
    <n v="52.931771538471381"/>
    <n v="20.061400034303805"/>
    <n v="56.497992806768281"/>
  </r>
  <r>
    <x v="1902"/>
    <n v="18.09718602921258"/>
    <n v="53.463820120045114"/>
    <n v="20.643281091359228"/>
    <n v="54.319311280231993"/>
    <n v="20.260178496424899"/>
    <n v="54.206708592403537"/>
  </r>
  <r>
    <x v="1903"/>
    <n v="19.024967269440879"/>
    <n v="51.170067697686463"/>
    <n v="20.214993284506431"/>
    <n v="50.339271279103734"/>
    <n v="20.483039758415053"/>
    <n v="50.706947770239509"/>
  </r>
  <r>
    <x v="1904"/>
    <n v="19.138474089842223"/>
    <n v="57.121405659303726"/>
    <n v="18.934395007596184"/>
    <n v="55.790274598303867"/>
    <n v="20.362202954985275"/>
    <n v="59.221107109023308"/>
  </r>
  <r>
    <x v="1905"/>
    <n v="18.913652447224919"/>
    <n v="54.934799339970695"/>
    <n v="20.371794131727619"/>
    <n v="58.589251031554518"/>
    <n v="20.497831078864792"/>
    <n v="52.760457632699215"/>
  </r>
  <r>
    <x v="1906"/>
    <n v="19.114450235105807"/>
    <n v="57.524045721347449"/>
    <n v="19.232622608683862"/>
    <n v="59.016520830635812"/>
    <n v="20.155209707952483"/>
    <n v="58.392524005815268"/>
  </r>
  <r>
    <x v="1907"/>
    <n v="19.610931828191418"/>
    <n v="54.269278495449278"/>
    <n v="18.689324156322957"/>
    <n v="51.811067538884615"/>
    <n v="20.148217083191483"/>
    <n v="50.219034129217349"/>
  </r>
  <r>
    <x v="1908"/>
    <n v="19.164023413780473"/>
    <n v="51.480657491029845"/>
    <n v="19.440964534123051"/>
    <n v="50.184814530570875"/>
    <n v="20.391276755903988"/>
    <n v="52.811607614287816"/>
  </r>
  <r>
    <x v="1909"/>
    <n v="19.470362207326943"/>
    <n v="57.263537508299045"/>
    <n v="19.837965972788528"/>
    <n v="58.754523184351385"/>
    <n v="20.302675323030488"/>
    <n v="54.678928129836848"/>
  </r>
  <r>
    <x v="1910"/>
    <n v="18.973265269501105"/>
    <n v="57.165001156907756"/>
    <n v="19.02874625969195"/>
    <n v="57.973179795468312"/>
    <n v="20.390004408426087"/>
    <n v="50.690410574684776"/>
  </r>
  <r>
    <x v="1911"/>
    <n v="18.077894052710089"/>
    <n v="55.08450098087836"/>
    <n v="20.666655329422152"/>
    <n v="56.805304734939234"/>
    <n v="20.302390223908844"/>
    <n v="56.770684314470977"/>
  </r>
  <r>
    <x v="1912"/>
    <n v="18.087570907564899"/>
    <n v="54.817705404124546"/>
    <n v="19.216254851997782"/>
    <n v="52.32178203484704"/>
    <n v="20.035656364794718"/>
    <n v="51.369681897383039"/>
  </r>
  <r>
    <x v="1913"/>
    <n v="18.293127636556886"/>
    <n v="51.5985586662798"/>
    <n v="20.645030779925275"/>
    <n v="58.015919564863417"/>
    <n v="20.409460363439052"/>
    <n v="59.843823039257749"/>
  </r>
  <r>
    <x v="1914"/>
    <n v="18.027309525169414"/>
    <n v="54.95979608594233"/>
    <n v="18.950874198431119"/>
    <n v="54.481792063625605"/>
    <n v="20.185853879526483"/>
    <n v="57.288014701901496"/>
  </r>
  <r>
    <x v="1915"/>
    <n v="18.744958746515206"/>
    <n v="52.633598659954039"/>
    <n v="18.891823256020309"/>
    <n v="53.196645549681662"/>
    <n v="20.130550997464507"/>
    <n v="50.276725714641508"/>
  </r>
  <r>
    <x v="1916"/>
    <n v="18.486041692555759"/>
    <n v="54.52269297114205"/>
    <n v="18.041805946981178"/>
    <n v="52.740061902454762"/>
    <n v="20.174244629372247"/>
    <n v="51.459331322894116"/>
  </r>
  <r>
    <x v="1917"/>
    <n v="18.823508173656304"/>
    <n v="56.706574665017826"/>
    <n v="18.584400993028925"/>
    <n v="57.487989441395335"/>
    <n v="20.107611976947798"/>
    <n v="52.116047476590168"/>
  </r>
  <r>
    <x v="1918"/>
    <n v="18.644915044596363"/>
    <n v="57.890543509283837"/>
    <n v="19.783078800581514"/>
    <n v="56.00760216407042"/>
    <n v="20.327251815825054"/>
    <n v="56.551054683499885"/>
  </r>
  <r>
    <x v="1919"/>
    <n v="18.903104523741611"/>
    <n v="56.088049098564504"/>
    <n v="20.013934565307366"/>
    <n v="50.96139742739286"/>
    <n v="20.034341036618461"/>
    <n v="53.756569673359806"/>
  </r>
  <r>
    <x v="1920"/>
    <n v="18.340284569260678"/>
    <n v="57.615322403151595"/>
    <n v="18.458564038981784"/>
    <n v="57.82461965500913"/>
    <n v="20.442825068605398"/>
    <n v="53.772121145212324"/>
  </r>
  <r>
    <x v="1921"/>
    <n v="18.531693362173144"/>
    <n v="57.003936071451548"/>
    <n v="19.812573572634822"/>
    <n v="60.850255522985421"/>
    <n v="20.101876112353025"/>
    <n v="60.914431436311482"/>
  </r>
  <r>
    <x v="1922"/>
    <n v="18.978161301994405"/>
    <n v="51.9199686769987"/>
    <n v="19.855103008044154"/>
    <n v="56.328785201446031"/>
    <n v="20.331728815359977"/>
    <n v="60.155689319003002"/>
  </r>
  <r>
    <x v="1923"/>
    <n v="19.890552230882413"/>
    <n v="51.294701396835883"/>
    <n v="18.041270007018245"/>
    <n v="58.354016599707322"/>
    <n v="20.460827836195204"/>
    <n v="56.87495997659186"/>
  </r>
  <r>
    <x v="1924"/>
    <n v="18.579650349149119"/>
    <n v="55.970570158632924"/>
    <n v="19.650086147968263"/>
    <n v="57.08157630760082"/>
    <n v="20.461009498382605"/>
    <n v="57.557370406458489"/>
  </r>
  <r>
    <x v="1925"/>
    <n v="18.113901439752759"/>
    <n v="53.853562149012582"/>
    <n v="19.329740393870832"/>
    <n v="51.496790066423856"/>
    <n v="20.431310589836102"/>
    <n v="56.317592526309468"/>
  </r>
  <r>
    <x v="1926"/>
    <n v="19.881481260251096"/>
    <n v="55.740465132191133"/>
    <n v="18.016738134667182"/>
    <n v="57.835370820009004"/>
    <n v="20.071755200741993"/>
    <n v="50.716630783677466"/>
  </r>
  <r>
    <x v="1927"/>
    <n v="18.561112755102421"/>
    <n v="52.775019442139282"/>
    <n v="19.664498581864976"/>
    <n v="58.525352034845319"/>
    <n v="20.054219925992886"/>
    <n v="58.482710325963779"/>
  </r>
  <r>
    <x v="1928"/>
    <n v="18.648462726034978"/>
    <n v="52.856234553683805"/>
    <n v="19.153830764272811"/>
    <n v="59.087753463115533"/>
    <n v="20.22168676129067"/>
    <n v="50.348196975166047"/>
  </r>
  <r>
    <x v="1929"/>
    <n v="19.636841101340817"/>
    <n v="53.245643544970285"/>
    <n v="18.82618067608707"/>
    <n v="58.915955462450327"/>
    <n v="20.118606663937005"/>
    <n v="57.479003407604381"/>
  </r>
  <r>
    <x v="1930"/>
    <n v="18.398062855655091"/>
    <n v="55.928432944528886"/>
    <n v="20.156560886005064"/>
    <n v="60.543338307112386"/>
    <n v="20.449372356334262"/>
    <n v="59.592354049046676"/>
  </r>
  <r>
    <x v="1931"/>
    <n v="18.767245320633712"/>
    <n v="56.190447303501543"/>
    <n v="19.555258755047777"/>
    <n v="52.875316365033463"/>
    <n v="20.076222799474753"/>
    <n v="50.556914173870105"/>
  </r>
  <r>
    <x v="1932"/>
    <n v="19.457138433778891"/>
    <n v="53.734576024608856"/>
    <n v="18.972385597129378"/>
    <n v="50.154964940176512"/>
    <n v="20.413260898298191"/>
    <n v="58.475197164128758"/>
  </r>
  <r>
    <x v="1933"/>
    <n v="18.466915875891988"/>
    <n v="53.127391665428327"/>
    <n v="20.146381003259879"/>
    <n v="56.486363966731723"/>
    <n v="20.390544610149135"/>
    <n v="57.658996009154947"/>
  </r>
  <r>
    <x v="1934"/>
    <n v="18.855734906194424"/>
    <n v="56.85160278854984"/>
    <n v="20.528782302141973"/>
    <n v="52.539083909562564"/>
    <n v="20.001629513371924"/>
    <n v="58.820984386992691"/>
  </r>
  <r>
    <x v="1935"/>
    <n v="19.494182288739704"/>
    <n v="53.522979542814497"/>
    <n v="19.324697802081538"/>
    <n v="54.254893940419365"/>
    <n v="20.100806162317383"/>
    <n v="53.671046015069095"/>
  </r>
  <r>
    <x v="1936"/>
    <n v="19.164208379181979"/>
    <n v="52.304379813292101"/>
    <n v="20.516121893919507"/>
    <n v="60.655977653450535"/>
    <n v="20.170221898420266"/>
    <n v="54.490220681713048"/>
  </r>
  <r>
    <x v="1937"/>
    <n v="19.049711826682564"/>
    <n v="54.635628393186884"/>
    <n v="18.848417096719462"/>
    <n v="59.919453190699635"/>
    <n v="20.29090252783347"/>
    <n v="53.968551996958119"/>
  </r>
  <r>
    <x v="1938"/>
    <n v="19.433049133650766"/>
    <n v="56.569242869540446"/>
    <n v="18.246705474823688"/>
    <n v="57.311315145556236"/>
    <n v="20.204529706809332"/>
    <n v="55.903864257482653"/>
  </r>
  <r>
    <x v="1939"/>
    <n v="19.493603233161316"/>
    <n v="57.197421600879331"/>
    <n v="20.040849978512679"/>
    <n v="59.112447043954973"/>
    <n v="20.297585337680733"/>
    <n v="53.634829046711964"/>
  </r>
  <r>
    <x v="1940"/>
    <n v="19.885995153120835"/>
    <n v="51.396148207804401"/>
    <n v="19.652865390670506"/>
    <n v="50.907949146036906"/>
    <n v="20.286352963952673"/>
    <n v="50.338851893646634"/>
  </r>
  <r>
    <x v="1941"/>
    <n v="18.706161748226371"/>
    <n v="53.892019519557351"/>
    <n v="20.297500096815192"/>
    <n v="60.534647859583089"/>
    <n v="20.487314478296575"/>
    <n v="51.248998682696076"/>
  </r>
  <r>
    <x v="1942"/>
    <n v="19.792568922172517"/>
    <n v="57.344824853303123"/>
    <n v="19.31722895807199"/>
    <n v="58.001746136944568"/>
    <n v="20.201501383639432"/>
    <n v="60.143519782869895"/>
  </r>
  <r>
    <x v="1943"/>
    <n v="18.88693330122214"/>
    <n v="52.756168974066071"/>
    <n v="20.44202052579692"/>
    <n v="53.519173549057648"/>
    <n v="20.254599858122504"/>
    <n v="58.379756518052879"/>
  </r>
  <r>
    <x v="1944"/>
    <n v="18.965530791023816"/>
    <n v="51.535268927357983"/>
    <n v="18.828729273713162"/>
    <n v="54.899234157698658"/>
    <n v="20.119120575625203"/>
    <n v="50.693849076900953"/>
  </r>
  <r>
    <x v="1945"/>
    <n v="19.539207378057483"/>
    <n v="57.519555825973328"/>
    <n v="20.592679071861227"/>
    <n v="60.787945839932434"/>
    <n v="20.354718786587132"/>
    <n v="50.591183831814632"/>
  </r>
  <r>
    <x v="1946"/>
    <n v="19.912881670262212"/>
    <n v="53.543300996464318"/>
    <n v="20.314155974633927"/>
    <n v="50.06293520634857"/>
    <n v="20.26225908735303"/>
    <n v="60.168271421332037"/>
  </r>
  <r>
    <x v="1947"/>
    <n v="19.159645523221684"/>
    <n v="52.762645014678647"/>
    <n v="19.312819366844277"/>
    <n v="60.170691349790836"/>
    <n v="20.129122772020779"/>
    <n v="53.428470301653682"/>
  </r>
  <r>
    <x v="1948"/>
    <n v="19.176362129400733"/>
    <n v="55.990972826697501"/>
    <n v="19.805717219393607"/>
    <n v="54.185491159927864"/>
    <n v="20.021479609955897"/>
    <n v="56.703188283938999"/>
  </r>
  <r>
    <x v="1949"/>
    <n v="18.1784194245446"/>
    <n v="55.804443152566627"/>
    <n v="20.270704779663603"/>
    <n v="54.093734761177402"/>
    <n v="20.096671865076228"/>
    <n v="50.449551157165651"/>
  </r>
  <r>
    <x v="1950"/>
    <n v="18.37802231120715"/>
    <n v="56.342371715964923"/>
    <n v="19.396382222818669"/>
    <n v="50.583605714685959"/>
    <n v="20.043050628055198"/>
    <n v="60.901657588775713"/>
  </r>
  <r>
    <x v="1951"/>
    <n v="19.4523691379833"/>
    <n v="51.834558191760124"/>
    <n v="18.257950469812378"/>
    <n v="56.559303664091331"/>
    <n v="20.386112277688234"/>
    <n v="55.164041581063557"/>
  </r>
  <r>
    <x v="1952"/>
    <n v="19.39263542892369"/>
    <n v="55.8879729253118"/>
    <n v="20.379390391561156"/>
    <n v="54.484876903811568"/>
    <n v="20.483587900254733"/>
    <n v="56.814136367983295"/>
  </r>
  <r>
    <x v="1953"/>
    <n v="18.359889429649023"/>
    <n v="53.997832526042089"/>
    <n v="20.741202639890957"/>
    <n v="58.847326450540848"/>
    <n v="20.287570941114804"/>
    <n v="56.843256479865587"/>
  </r>
  <r>
    <x v="1954"/>
    <n v="18.125340614473494"/>
    <n v="53.892667800110715"/>
    <n v="20.768901245431397"/>
    <n v="53.554055668402434"/>
    <n v="20.017241067557759"/>
    <n v="50.230314395636576"/>
  </r>
  <r>
    <x v="1955"/>
    <n v="18.557577437594556"/>
    <n v="57.302978292660733"/>
    <n v="18.046037471569353"/>
    <n v="54.70987362066306"/>
    <n v="20.09075278270193"/>
    <n v="59.620103174982837"/>
  </r>
  <r>
    <x v="1956"/>
    <n v="19.099476303828979"/>
    <n v="55.323181002522517"/>
    <n v="18.348301942858903"/>
    <n v="56.582128877239725"/>
    <n v="20.371140250150333"/>
    <n v="57.526669694019844"/>
  </r>
  <r>
    <x v="1957"/>
    <n v="18.952491891126495"/>
    <n v="51.531163539225446"/>
    <n v="18.602603367285997"/>
    <n v="56.228559973450544"/>
    <n v="20.303296211644081"/>
    <n v="59.246297050748282"/>
  </r>
  <r>
    <x v="1958"/>
    <n v="19.49236899624665"/>
    <n v="54.418422607763944"/>
    <n v="18.733577181394502"/>
    <n v="59.895297231652194"/>
    <n v="20.213526199439535"/>
    <n v="56.848926815429451"/>
  </r>
  <r>
    <x v="1959"/>
    <n v="18.07033140492581"/>
    <n v="53.148327212186132"/>
    <n v="18.934966368489384"/>
    <n v="56.540514433093101"/>
    <n v="20.367210908732645"/>
    <n v="59.684586475031338"/>
  </r>
  <r>
    <x v="1960"/>
    <n v="18.207949988520035"/>
    <n v="57.512636825609079"/>
    <n v="20.951276677014203"/>
    <n v="55.218961265111467"/>
    <n v="20.37368675306638"/>
    <n v="52.972380393545293"/>
  </r>
  <r>
    <x v="1961"/>
    <n v="18.370272537007498"/>
    <n v="52.140887612364224"/>
    <n v="18.369514599086486"/>
    <n v="59.223278271908335"/>
    <n v="20.313905239109676"/>
    <n v="58.458969575107012"/>
  </r>
  <r>
    <x v="1962"/>
    <n v="19.011974794586223"/>
    <n v="53.268704196630445"/>
    <n v="19.551379250659092"/>
    <n v="59.810159062993527"/>
    <n v="20.42880882178266"/>
    <n v="50.19381763269066"/>
  </r>
  <r>
    <x v="1963"/>
    <n v="19.733262522527475"/>
    <n v="55.881898360603032"/>
    <n v="18.117627094732839"/>
    <n v="58.670210319164674"/>
    <n v="20.295641379007115"/>
    <n v="51.855233900721274"/>
  </r>
  <r>
    <x v="1964"/>
    <n v="18.91824362890949"/>
    <n v="51.49693081742425"/>
    <n v="19.76324741116418"/>
    <n v="52.68626143403219"/>
    <n v="20.316042217562099"/>
    <n v="50.023724993663954"/>
  </r>
  <r>
    <x v="1965"/>
    <n v="19.743661122566273"/>
    <n v="53.01960042038268"/>
    <n v="20.071707850928338"/>
    <n v="55.775095371823333"/>
    <n v="20.472250061106571"/>
    <n v="50.882336986717789"/>
  </r>
  <r>
    <x v="1966"/>
    <n v="19.33658854521606"/>
    <n v="54.163509136485025"/>
    <n v="20.040160544583212"/>
    <n v="51.1736591328673"/>
    <n v="20.429380373218955"/>
    <n v="57.942976928597133"/>
  </r>
  <r>
    <x v="1967"/>
    <n v="18.399821072181481"/>
    <n v="52.451687675816927"/>
    <n v="18.829277504201283"/>
    <n v="55.767955020022193"/>
    <n v="20.067604898411044"/>
    <n v="55.341131505378449"/>
  </r>
  <r>
    <x v="1968"/>
    <n v="18.852836451586107"/>
    <n v="52.459142858332783"/>
    <n v="19.108027994937959"/>
    <n v="52.735816043458975"/>
    <n v="20.389878107414411"/>
    <n v="53.263399901012491"/>
  </r>
  <r>
    <x v="1969"/>
    <n v="19.886202095129786"/>
    <n v="55.795037020591323"/>
    <n v="18.859287339019907"/>
    <n v="59.363093901000013"/>
    <n v="20.14925561284608"/>
    <n v="59.449904253670546"/>
  </r>
  <r>
    <x v="1970"/>
    <n v="19.037680809819918"/>
    <n v="53.250146532015059"/>
    <n v="20.99501136821906"/>
    <n v="53.981248888744787"/>
    <n v="20.34341670984287"/>
    <n v="52.589347424361534"/>
  </r>
  <r>
    <x v="1971"/>
    <n v="19.950664561516877"/>
    <n v="53.004373210162555"/>
    <n v="20.917336139304776"/>
    <n v="54.779821260561327"/>
    <n v="20.148957844478392"/>
    <n v="50.683030583510458"/>
  </r>
  <r>
    <x v="1972"/>
    <n v="18.463829177681941"/>
    <n v="51.908615964186829"/>
    <n v="18.256839025587734"/>
    <n v="52.45126318164268"/>
    <n v="20.351383722722971"/>
    <n v="59.017304905799108"/>
  </r>
  <r>
    <x v="1973"/>
    <n v="19.329932618098109"/>
    <n v="51.62072762776144"/>
    <n v="20.933550275447605"/>
    <n v="55.470288446892283"/>
    <n v="20.493580781660164"/>
    <n v="55.37520299623155"/>
  </r>
  <r>
    <x v="1974"/>
    <n v="18.56485929039566"/>
    <n v="55.2863468654173"/>
    <n v="18.954098674110316"/>
    <n v="60.964383078288037"/>
    <n v="20.286679890432161"/>
    <n v="51.161553643364492"/>
  </r>
  <r>
    <x v="1975"/>
    <n v="18.326907123212671"/>
    <n v="52.448870971347532"/>
    <n v="18.200273007884885"/>
    <n v="55.08399639933868"/>
    <n v="20.465731881766587"/>
    <n v="50.763400107920674"/>
  </r>
  <r>
    <x v="1976"/>
    <n v="18.894533505891086"/>
    <n v="52.078678914868718"/>
    <n v="20.878879900802112"/>
    <n v="58.150673028833594"/>
    <n v="20.464622352164"/>
    <n v="55.370410075205328"/>
  </r>
  <r>
    <x v="1977"/>
    <n v="18.106435085127934"/>
    <n v="53.781996819728256"/>
    <n v="19.32817177822082"/>
    <n v="53.250909974291027"/>
    <n v="20.368991308072101"/>
    <n v="51.879411435154218"/>
  </r>
  <r>
    <x v="1978"/>
    <n v="19.510038289001415"/>
    <n v="54.496544495820395"/>
    <n v="18.457740933486374"/>
    <n v="52.113026787651194"/>
    <n v="20.324951760397273"/>
    <n v="56.349893038668583"/>
  </r>
  <r>
    <x v="1979"/>
    <n v="18.651607513913884"/>
    <n v="54.47294536068155"/>
    <n v="19.006261428651563"/>
    <n v="56.458627870418646"/>
    <n v="20.213146680844929"/>
    <n v="51.068246798504745"/>
  </r>
  <r>
    <x v="1980"/>
    <n v="19.402001533325638"/>
    <n v="52.354456957478419"/>
    <n v="20.67942456283243"/>
    <n v="55.324692676368777"/>
    <n v="20.194411047577656"/>
    <n v="52.520718259239558"/>
  </r>
  <r>
    <x v="1981"/>
    <n v="19.25383059900674"/>
    <n v="55.978254718057713"/>
    <n v="20.980074294271869"/>
    <n v="51.573244217944534"/>
    <n v="20.418053084562143"/>
    <n v="51.349197456573293"/>
  </r>
  <r>
    <x v="1982"/>
    <n v="18.260068519418823"/>
    <n v="53.351403306809736"/>
    <n v="20.552727273732486"/>
    <n v="57.053512491312709"/>
    <n v="20.244365639316957"/>
    <n v="50.094654755881045"/>
  </r>
  <r>
    <x v="1983"/>
    <n v="18.972327101564129"/>
    <n v="55.950017329200321"/>
    <n v="19.085026134210175"/>
    <n v="51.566957428613243"/>
    <n v="20.361883068145701"/>
    <n v="52.2503276594786"/>
  </r>
  <r>
    <x v="1984"/>
    <n v="19.133189718623928"/>
    <n v="57.35809939237808"/>
    <n v="20.16257450261519"/>
    <n v="56.062384747444675"/>
    <n v="20.080477910375436"/>
    <n v="51.039533237957706"/>
  </r>
  <r>
    <x v="1985"/>
    <n v="18.363198376898193"/>
    <n v="54.627137040441411"/>
    <n v="19.077547872623299"/>
    <n v="54.468239222612034"/>
    <n v="20.329709452014239"/>
    <n v="52.565097828215173"/>
  </r>
  <r>
    <x v="1986"/>
    <n v="18.189279997827285"/>
    <n v="55.115886969879185"/>
    <n v="19.539358536617627"/>
    <n v="59.456893100361413"/>
    <n v="20.393250175938423"/>
    <n v="54.756585113161336"/>
  </r>
  <r>
    <x v="1987"/>
    <n v="19.902800504497492"/>
    <n v="57.005893166562068"/>
    <n v="18.95606578871007"/>
    <n v="51.013640864687012"/>
    <n v="20.023975702182121"/>
    <n v="51.693138969897454"/>
  </r>
  <r>
    <x v="1988"/>
    <n v="19.816979203743852"/>
    <n v="55.08745320123824"/>
    <n v="18.704565836880597"/>
    <n v="56.135963122275683"/>
    <n v="20.247658206748216"/>
    <n v="60.21628559607997"/>
  </r>
  <r>
    <x v="1989"/>
    <n v="18.882729716316991"/>
    <n v="51.095735276391387"/>
    <n v="18.632856401034449"/>
    <n v="60.583026680371688"/>
    <n v="20.482163960415551"/>
    <n v="59.622253645464049"/>
  </r>
  <r>
    <x v="1990"/>
    <n v="19.748458432070787"/>
    <n v="57.119324462163675"/>
    <n v="18.348546416325938"/>
    <n v="58.050461665901921"/>
    <n v="20.098090040989113"/>
    <n v="57.881959556648752"/>
  </r>
  <r>
    <x v="1991"/>
    <n v="18.909559044991379"/>
    <n v="53.23134366997396"/>
    <n v="18.294885563622806"/>
    <n v="50.496633703133412"/>
    <n v="20.430815561052551"/>
    <n v="53.199392092088971"/>
  </r>
  <r>
    <x v="1992"/>
    <n v="19.310956611068466"/>
    <n v="57.859558062144181"/>
    <n v="18.709350489029077"/>
    <n v="57.133288936010473"/>
    <n v="20.457253849234192"/>
    <n v="54.355544965192415"/>
  </r>
  <r>
    <x v="1993"/>
    <n v="19.198037433755271"/>
    <n v="52.099209822767229"/>
    <n v="18.403093770727054"/>
    <n v="54.109153141280444"/>
    <n v="20.012631689695255"/>
    <n v="54.70833032460196"/>
  </r>
  <r>
    <x v="1994"/>
    <n v="19.745713938160502"/>
    <n v="57.390454238127781"/>
    <n v="19.976642373700415"/>
    <n v="55.545810479987587"/>
    <n v="20.203815979871287"/>
    <n v="51.186287776211792"/>
  </r>
  <r>
    <x v="1995"/>
    <n v="19.010693206263095"/>
    <n v="53.301029114123011"/>
    <n v="18.877405528823385"/>
    <n v="52.411952014763799"/>
    <n v="20.318817165405456"/>
    <n v="50.150220796982573"/>
  </r>
  <r>
    <x v="1996"/>
    <n v="18.499624180598548"/>
    <n v="52.968903527395803"/>
    <n v="20.497553311030316"/>
    <n v="52.148790458686058"/>
    <n v="20.242860909544252"/>
    <n v="54.116336406147106"/>
  </r>
  <r>
    <x v="1997"/>
    <n v="19.20862316148542"/>
    <n v="51.639706281718944"/>
    <n v="18.52852658678745"/>
    <n v="59.309879741572345"/>
    <n v="20.241179057419096"/>
    <n v="56.0507171126456"/>
  </r>
  <r>
    <x v="1998"/>
    <n v="18.253595476366964"/>
    <n v="51.334800926554138"/>
    <n v="19.447406928229583"/>
    <n v="54.360064829178782"/>
    <n v="20.470292402159032"/>
    <n v="60.786225080204751"/>
  </r>
  <r>
    <x v="1999"/>
    <n v="19.861387341235975"/>
    <n v="55.116279521475086"/>
    <n v="20.311769237810221"/>
    <n v="51.689784252884927"/>
    <n v="20.063599412316254"/>
    <n v="53.752459344551191"/>
  </r>
  <r>
    <x v="2000"/>
    <n v="18.545077361274007"/>
    <n v="52.397688718916378"/>
    <n v="19.296332001306535"/>
    <n v="57.504889964834021"/>
    <n v="20.105241327525089"/>
    <n v="57.331312579961612"/>
  </r>
  <r>
    <x v="2001"/>
    <n v="19.713023506775119"/>
    <n v="55.490483813294802"/>
    <n v="20.357402403569189"/>
    <n v="53.96367216183603"/>
    <n v="20.488286516785035"/>
    <n v="54.431939432481585"/>
  </r>
  <r>
    <x v="2002"/>
    <n v="18.750412400441622"/>
    <n v="51.774212421058621"/>
    <n v="19.629617780945477"/>
    <n v="54.085695786537677"/>
    <n v="20.09778306498233"/>
    <n v="58.677027154473826"/>
  </r>
  <r>
    <x v="2003"/>
    <n v="19.686117902614427"/>
    <n v="51.078445086898761"/>
    <n v="18.95500259858078"/>
    <n v="51.329491454712191"/>
    <n v="20.417430928378586"/>
    <n v="60.321885705508869"/>
  </r>
  <r>
    <x v="2004"/>
    <n v="19.937903397280689"/>
    <n v="54.830562371755185"/>
    <n v="18.965042396898227"/>
    <n v="53.01975100005766"/>
    <n v="20.283894650205735"/>
    <n v="58.892336375057077"/>
  </r>
  <r>
    <x v="2005"/>
    <n v="18.400344245582353"/>
    <n v="52.282813611131324"/>
    <n v="20.02655342523159"/>
    <n v="51.467233738854858"/>
    <n v="20.209149518234511"/>
    <n v="59.38590754397331"/>
  </r>
  <r>
    <x v="2006"/>
    <n v="18.61449284025937"/>
    <n v="52.153530709884443"/>
    <n v="18.725175653164122"/>
    <n v="60.366875383814431"/>
    <n v="20.398771090382386"/>
    <n v="53.13893336994078"/>
  </r>
  <r>
    <x v="2007"/>
    <n v="19.571934298313071"/>
    <n v="53.526386997542133"/>
    <n v="19.343146256732378"/>
    <n v="59.33476601507332"/>
    <n v="20.414185662944082"/>
    <n v="58.9775870556347"/>
  </r>
  <r>
    <x v="2008"/>
    <n v="18.116456008134342"/>
    <n v="51.940119789379857"/>
    <n v="20.040578612737594"/>
    <n v="50.116477068091179"/>
    <n v="20.223078241107437"/>
    <n v="60.212172737253844"/>
  </r>
  <r>
    <x v="2009"/>
    <n v="19.840547022280223"/>
    <n v="56.530102160356243"/>
    <n v="18.453171446992922"/>
    <n v="59.020363511963765"/>
    <n v="20.120398243837911"/>
    <n v="59.796165742111143"/>
  </r>
  <r>
    <x v="2010"/>
    <n v="19.950748445549909"/>
    <n v="53.153758753681437"/>
    <n v="18.430068659003112"/>
    <n v="56.1006862810138"/>
    <n v="20.0736021348905"/>
    <n v="51.902093189951906"/>
  </r>
  <r>
    <x v="2011"/>
    <n v="19.277116263648885"/>
    <n v="54.0270191296161"/>
    <n v="18.535080207540577"/>
    <n v="56.300115905770205"/>
    <n v="20.371247950285831"/>
    <n v="51.988156845887026"/>
  </r>
  <r>
    <x v="2012"/>
    <n v="19.214121734927712"/>
    <n v="53.85711218793994"/>
    <n v="18.428594647471691"/>
    <n v="57.116606980324697"/>
    <n v="20.466226918910969"/>
    <n v="51.701949595945791"/>
  </r>
  <r>
    <x v="2013"/>
    <n v="19.679621785608997"/>
    <n v="57.240337938281918"/>
    <n v="18.952095554057362"/>
    <n v="52.43076169094391"/>
    <n v="20.295515466412738"/>
    <n v="53.931083530817936"/>
  </r>
  <r>
    <x v="2014"/>
    <n v="19.915684697988752"/>
    <n v="57.344418640099377"/>
    <n v="20.842558441320705"/>
    <n v="56.743803010370513"/>
    <n v="20.364840900737054"/>
    <n v="58.456593892058279"/>
  </r>
  <r>
    <x v="2015"/>
    <n v="19.318767324534253"/>
    <n v="56.966661965994767"/>
    <n v="20.353018328508472"/>
    <n v="51.47607482121721"/>
    <n v="20.447890728478114"/>
    <n v="60.137517128669344"/>
  </r>
  <r>
    <x v="2016"/>
    <n v="18.515531369581858"/>
    <n v="56.98926128792278"/>
    <n v="20.102727964827235"/>
    <n v="58.785467605412656"/>
    <n v="20.283330130798294"/>
    <n v="58.086765364292951"/>
  </r>
  <r>
    <x v="2017"/>
    <n v="18.696271694882945"/>
    <n v="52.937955575055284"/>
    <n v="20.069097309776865"/>
    <n v="59.17293674323016"/>
    <n v="20.186874613797908"/>
    <n v="51.065541894075949"/>
  </r>
  <r>
    <x v="2018"/>
    <n v="19.734224516532219"/>
    <n v="54.430215076589171"/>
    <n v="18.648604611682632"/>
    <n v="53.468742272915193"/>
    <n v="20.087179628320396"/>
    <n v="50.53327815197575"/>
  </r>
  <r>
    <x v="2019"/>
    <n v="18.007667589978212"/>
    <n v="53.228430405543939"/>
    <n v="20.942767602686409"/>
    <n v="58.74074922132192"/>
    <n v="20.12342783093305"/>
    <n v="52.428067976484996"/>
  </r>
  <r>
    <x v="2020"/>
    <n v="19.497275769278641"/>
    <n v="51.016587087983929"/>
    <n v="19.928393261195179"/>
    <n v="60.087966130556715"/>
    <n v="20.407423020514376"/>
    <n v="55.053179044066049"/>
  </r>
  <r>
    <x v="2021"/>
    <n v="18.078776818262128"/>
    <n v="56.63124960610152"/>
    <n v="20.932600714217529"/>
    <n v="52.736316589331395"/>
    <n v="20.204969722515386"/>
    <n v="57.743889724806749"/>
  </r>
  <r>
    <x v="2022"/>
    <n v="19.929286773145396"/>
    <n v="53.469464752831833"/>
    <n v="19.891464233934684"/>
    <n v="59.329736818565664"/>
    <n v="20.375479779422268"/>
    <n v="55.726127540292907"/>
  </r>
  <r>
    <x v="2023"/>
    <n v="19.020373914591957"/>
    <n v="52.932065241734684"/>
    <n v="18.663966174576728"/>
    <n v="56.872769242921919"/>
    <n v="20.358989197713267"/>
    <n v="52.545568396779665"/>
  </r>
  <r>
    <x v="2024"/>
    <n v="19.16794695602022"/>
    <n v="56.218757615045284"/>
    <n v="18.961387030274292"/>
    <n v="53.870487822763167"/>
    <n v="20.245986078317674"/>
    <n v="51.941338406917488"/>
  </r>
  <r>
    <x v="2025"/>
    <n v="18.763954658162081"/>
    <n v="57.427139089612744"/>
    <n v="19.890457874635555"/>
    <n v="51.216251787932428"/>
    <n v="20.430384188776525"/>
    <n v="58.424116186625866"/>
  </r>
  <r>
    <x v="2026"/>
    <n v="19.125376572121812"/>
    <n v="52.069146008176617"/>
    <n v="18.116365980061175"/>
    <n v="58.583589684444796"/>
    <n v="20.190268427802724"/>
    <n v="58.090486796687834"/>
  </r>
  <r>
    <x v="2027"/>
    <n v="18.148069383318024"/>
    <n v="54.266205243326837"/>
    <n v="18.496699566565297"/>
    <n v="59.193146453011458"/>
    <n v="20.321766824480768"/>
    <n v="53.827469340487482"/>
  </r>
  <r>
    <x v="2028"/>
    <n v="19.992174702076024"/>
    <n v="56.644856484758392"/>
    <n v="18.599003807365648"/>
    <n v="52.195875233906371"/>
    <n v="20.239247982146203"/>
    <n v="52.461025024723014"/>
  </r>
  <r>
    <x v="2029"/>
    <n v="18.239678109531408"/>
    <n v="56.48952242870368"/>
    <n v="20.559689415743097"/>
    <n v="51.761468162484242"/>
    <n v="20.238580443407962"/>
    <n v="54.230136571729375"/>
  </r>
  <r>
    <x v="2030"/>
    <n v="18.286144989370783"/>
    <n v="54.728248847521499"/>
    <n v="20.77288642297146"/>
    <n v="50.186137857922475"/>
    <n v="20.161310508606519"/>
    <n v="59.116449967725096"/>
  </r>
  <r>
    <x v="2031"/>
    <n v="19.814807869582495"/>
    <n v="56.848277045219206"/>
    <n v="18.662009817578056"/>
    <n v="58.228382013897559"/>
    <n v="20.016355000361362"/>
    <n v="60.733428280820796"/>
  </r>
  <r>
    <x v="2032"/>
    <n v="18.328728034179179"/>
    <n v="52.852397068090923"/>
    <n v="20.210902133039284"/>
    <n v="59.573894810780288"/>
    <n v="20.439702109434542"/>
    <n v="54.333553511027745"/>
  </r>
  <r>
    <x v="2033"/>
    <n v="18.349267969499241"/>
    <n v="55.743509414497005"/>
    <n v="20.545178766474262"/>
    <n v="55.847154492956349"/>
    <n v="20.317512299957151"/>
    <n v="52.440924634680677"/>
  </r>
  <r>
    <x v="2034"/>
    <n v="19.07871525225255"/>
    <n v="52.078971091106496"/>
    <n v="20.585852711406588"/>
    <n v="59.691306172527007"/>
    <n v="20.079964350250147"/>
    <n v="50.002487456296883"/>
  </r>
  <r>
    <x v="2035"/>
    <n v="18.694431197830866"/>
    <n v="51.20350633150138"/>
    <n v="20.654995163712634"/>
    <n v="60.760468021257573"/>
    <n v="20.177467644268862"/>
    <n v="60.925896622927382"/>
  </r>
  <r>
    <x v="2036"/>
    <n v="19.862873046255874"/>
    <n v="55.028240980465078"/>
    <n v="18.292015322980017"/>
    <n v="60.214752220883128"/>
    <n v="20.292443876443219"/>
    <n v="56.561214803303294"/>
  </r>
  <r>
    <x v="2037"/>
    <n v="19.134513237549172"/>
    <n v="56.013734365872565"/>
    <n v="19.101792056171121"/>
    <n v="56.617963150320271"/>
    <n v="20.496761575286687"/>
    <n v="50.305096109509883"/>
  </r>
  <r>
    <x v="2038"/>
    <n v="19.131262826663274"/>
    <n v="51.230634758998185"/>
    <n v="20.052381046049355"/>
    <n v="59.265135184515081"/>
    <n v="20.369187815430017"/>
    <n v="57.848846325210147"/>
  </r>
  <r>
    <x v="2039"/>
    <n v="18.246062743403424"/>
    <n v="54.635464769396144"/>
    <n v="18.084799802937802"/>
    <n v="59.494044641655137"/>
    <n v="20.121188108274428"/>
    <n v="54.16794839363115"/>
  </r>
  <r>
    <x v="2040"/>
    <n v="18.284166803456735"/>
    <n v="56.718055195231017"/>
    <n v="18.837799783627606"/>
    <n v="59.068895976592756"/>
    <n v="20.483157564283278"/>
    <n v="53.08907532824351"/>
  </r>
  <r>
    <x v="2041"/>
    <n v="19.610009686142561"/>
    <n v="56.181167988627173"/>
    <n v="18.579055732777789"/>
    <n v="60.005953343308448"/>
    <n v="20.036676385535131"/>
    <n v="53.725971778989283"/>
  </r>
  <r>
    <x v="2042"/>
    <n v="18.639714268461962"/>
    <n v="56.807092687531068"/>
    <n v="19.728454887459904"/>
    <n v="50.001462116842951"/>
    <n v="20.138872296909721"/>
    <n v="50.328547739587123"/>
  </r>
  <r>
    <x v="2043"/>
    <n v="18.06903880771511"/>
    <n v="55.345036220933679"/>
    <n v="19.824818006555166"/>
    <n v="57.891814602925265"/>
    <n v="20.312449551617107"/>
    <n v="56.459759920147853"/>
  </r>
  <r>
    <x v="2044"/>
    <n v="19.522661054790156"/>
    <n v="57.848005693351212"/>
    <n v="20.333905366810839"/>
    <n v="53.381045283673906"/>
    <n v="20.17554044869356"/>
    <n v="57.512248866381377"/>
  </r>
  <r>
    <x v="2045"/>
    <n v="19.075088719291863"/>
    <n v="56.053148405077124"/>
    <n v="19.601621708748638"/>
    <n v="58.189423958876034"/>
    <n v="20.464893795730656"/>
    <n v="52.464577681862231"/>
  </r>
  <r>
    <x v="2046"/>
    <n v="19.658294081442349"/>
    <n v="57.484204531051887"/>
    <n v="19.234894876980082"/>
    <n v="54.266483229312868"/>
    <n v="20.019258223530176"/>
    <n v="56.875937465339121"/>
  </r>
  <r>
    <x v="2047"/>
    <n v="19.72241826307172"/>
    <n v="56.802179047012594"/>
    <n v="20.65236486592401"/>
    <n v="54.698414738409603"/>
    <n v="20.02823307254214"/>
    <n v="55.046303706919893"/>
  </r>
  <r>
    <x v="2048"/>
    <n v="19.681147073392317"/>
    <n v="52.293336442698127"/>
    <n v="18.191094449435102"/>
    <n v="57.361127353631993"/>
    <n v="20.27042254727273"/>
    <n v="51.503557337518615"/>
  </r>
  <r>
    <x v="2049"/>
    <n v="19.861621415810735"/>
    <n v="57.122355803918175"/>
    <n v="20.155300227424355"/>
    <n v="52.783418014000496"/>
    <n v="20.431863986733969"/>
    <n v="54.678733488554357"/>
  </r>
  <r>
    <x v="2050"/>
    <n v="18.728633851225378"/>
    <n v="51.851922292141388"/>
    <n v="19.196588801983481"/>
    <n v="57.111759943932825"/>
    <n v="20.12783825013079"/>
    <n v="59.250957474355189"/>
  </r>
  <r>
    <x v="2051"/>
    <n v="19.746202196041931"/>
    <n v="57.182058140828445"/>
    <n v="20.253276948233641"/>
    <n v="52.823150259857293"/>
    <n v="20.442351106429363"/>
    <n v="57.331276215504317"/>
  </r>
  <r>
    <x v="2052"/>
    <n v="18.910505055476314"/>
    <n v="56.14403752275615"/>
    <n v="18.189345336265546"/>
    <n v="51.34326448375527"/>
    <n v="20.438281055049877"/>
    <n v="54.092223870074399"/>
  </r>
  <r>
    <x v="2053"/>
    <n v="19.145318537456198"/>
    <n v="53.50082170038565"/>
    <n v="20.482836724673518"/>
    <n v="56.076160705435363"/>
    <n v="20.112696601285453"/>
    <n v="50.925773296073238"/>
  </r>
  <r>
    <x v="2054"/>
    <n v="18.623483947499352"/>
    <n v="51.492887895116581"/>
    <n v="20.457792765699711"/>
    <n v="59.690633447042536"/>
    <n v="20.360297464088976"/>
    <n v="53.721102600880393"/>
  </r>
  <r>
    <x v="2055"/>
    <n v="19.965186145382688"/>
    <n v="55.736603358611411"/>
    <n v="18.984466459371959"/>
    <n v="59.674822107876146"/>
    <n v="20.116948408177574"/>
    <n v="50.067639844093591"/>
  </r>
  <r>
    <x v="2056"/>
    <n v="18.971399231516912"/>
    <n v="51.862831666525601"/>
    <n v="19.401157863836435"/>
    <n v="53.139661966012028"/>
    <n v="20.47339205743728"/>
    <n v="58.020767238733562"/>
  </r>
  <r>
    <x v="2057"/>
    <n v="18.430088336075489"/>
    <n v="51.236574307400289"/>
    <n v="20.687726536295351"/>
    <n v="50.565068304579221"/>
    <n v="20.228970962957096"/>
    <n v="51.351931592837168"/>
  </r>
  <r>
    <x v="2058"/>
    <n v="18.475879653271019"/>
    <n v="54.906138110032074"/>
    <n v="20.190051185379271"/>
    <n v="55.009539004330641"/>
    <n v="20.22002606150517"/>
    <n v="57.085864761422023"/>
  </r>
  <r>
    <x v="2059"/>
    <n v="19.940204942345364"/>
    <n v="53.997402856960576"/>
    <n v="18.285279455409722"/>
    <n v="56.289990701856425"/>
    <n v="20.486998043855138"/>
    <n v="52.5156798978052"/>
  </r>
  <r>
    <x v="2060"/>
    <n v="18.160935401974669"/>
    <n v="55.771092068299119"/>
    <n v="20.692343750763666"/>
    <n v="58.60043043152087"/>
    <n v="20.389382056417631"/>
    <n v="59.474260588168733"/>
  </r>
  <r>
    <x v="2061"/>
    <n v="19.913025455941305"/>
    <n v="56.962805798528656"/>
    <n v="20.609437043548738"/>
    <n v="56.415804971813451"/>
    <n v="20.454342181400662"/>
    <n v="58.818578671974407"/>
  </r>
  <r>
    <x v="2062"/>
    <n v="18.537134318962611"/>
    <n v="54.381135246025821"/>
    <n v="18.173058073952816"/>
    <n v="50.592293128685377"/>
    <n v="20.468124181457927"/>
    <n v="54.704657426336119"/>
  </r>
  <r>
    <x v="2063"/>
    <n v="18.361055934692011"/>
    <n v="57.02524529723047"/>
    <n v="19.51465839820926"/>
    <n v="51.780916043007842"/>
    <n v="20.274680976755466"/>
    <n v="52.568251614000658"/>
  </r>
  <r>
    <x v="2064"/>
    <n v="19.634172163714936"/>
    <n v="52.090710699344029"/>
    <n v="20.183076406507517"/>
    <n v="55.372403228981725"/>
    <n v="20.354983621581084"/>
    <n v="58.081877768388082"/>
  </r>
  <r>
    <x v="2065"/>
    <n v="19.619262095119616"/>
    <n v="52.806644765433582"/>
    <n v="20.888757478568074"/>
    <n v="55.079655214437665"/>
    <n v="20.241902889309294"/>
    <n v="57.703787820409083"/>
  </r>
  <r>
    <x v="2066"/>
    <n v="19.993770910087559"/>
    <n v="55.503274323821692"/>
    <n v="18.778265108317836"/>
    <n v="54.021297286242593"/>
    <n v="20.133673904960041"/>
    <n v="55.069934615020969"/>
  </r>
  <r>
    <x v="2067"/>
    <n v="19.014871784329419"/>
    <n v="51.150328532066489"/>
    <n v="19.122467212284167"/>
    <n v="54.619349086089663"/>
    <n v="20.478859748820526"/>
    <n v="57.249156298275707"/>
  </r>
  <r>
    <x v="2068"/>
    <n v="18.166993947563505"/>
    <n v="52.83316822993423"/>
    <n v="18.03001941684116"/>
    <n v="53.892270897484678"/>
    <n v="20.124042073054731"/>
    <n v="56.507050355873815"/>
  </r>
  <r>
    <x v="2069"/>
    <n v="19.420822954003807"/>
    <n v="54.736094038084502"/>
    <n v="19.811923819541899"/>
    <n v="56.824299370729804"/>
    <n v="20.197038538184049"/>
    <n v="53.441841290979553"/>
  </r>
  <r>
    <x v="2070"/>
    <n v="19.913774584596556"/>
    <n v="52.623836094654841"/>
    <n v="19.941703730700958"/>
    <n v="50.508092002637618"/>
    <n v="20.052204513883304"/>
    <n v="52.942239985609611"/>
  </r>
  <r>
    <x v="2071"/>
    <n v="19.978618632631175"/>
    <n v="52.925133573112518"/>
    <n v="20.425293701063062"/>
    <n v="60.152609960259518"/>
    <n v="20.480849258904751"/>
    <n v="59.813583418395268"/>
  </r>
  <r>
    <x v="2072"/>
    <n v="18.244530206053554"/>
    <n v="55.188040524950232"/>
    <n v="19.144457356084832"/>
    <n v="56.587990228244479"/>
    <n v="20.028085813013231"/>
    <n v="53.039682851729324"/>
  </r>
  <r>
    <x v="2073"/>
    <n v="18.371277789904127"/>
    <n v="52.04503778421001"/>
    <n v="20.344164356563663"/>
    <n v="58.051915985674441"/>
    <n v="20.393790776811585"/>
    <n v="56.806784913291196"/>
  </r>
  <r>
    <x v="2074"/>
    <n v="19.62148011105856"/>
    <n v="57.858383428436163"/>
    <n v="19.47453627604186"/>
    <n v="50.929752271519114"/>
    <n v="20.426890970303557"/>
    <n v="53.66451905989144"/>
  </r>
  <r>
    <x v="2075"/>
    <n v="18.18974209627487"/>
    <n v="54.325851292513029"/>
    <n v="18.739789236600735"/>
    <n v="50.468564482952296"/>
    <n v="20.096992241141663"/>
    <n v="56.483150923721425"/>
  </r>
  <r>
    <x v="2076"/>
    <n v="18.42391973241326"/>
    <n v="52.061297364161348"/>
    <n v="19.368180179140964"/>
    <n v="59.66586763381757"/>
    <n v="20.183729446596338"/>
    <n v="55.72649569421425"/>
  </r>
  <r>
    <x v="2077"/>
    <n v="19.842979045162735"/>
    <n v="56.389349753201451"/>
    <n v="19.356540745912685"/>
    <n v="51.692663384364984"/>
    <n v="20.33003064020669"/>
    <n v="59.805782926538122"/>
  </r>
  <r>
    <x v="2078"/>
    <n v="19.371942260687618"/>
    <n v="55.075594477959214"/>
    <n v="20.436085906074304"/>
    <n v="56.303837592221463"/>
    <n v="20.004429162370947"/>
    <n v="54.888652184436033"/>
  </r>
  <r>
    <x v="2079"/>
    <n v="19.610817596561006"/>
    <n v="53.156920455496284"/>
    <n v="19.922238967789621"/>
    <n v="60.66528736727178"/>
    <n v="20.032297212510681"/>
    <n v="57.691366456558434"/>
  </r>
  <r>
    <x v="2080"/>
    <n v="18.598302400560812"/>
    <n v="52.049550393771206"/>
    <n v="18.15403467268095"/>
    <n v="53.674494006826116"/>
    <n v="20.139410407473932"/>
    <n v="57.42936553093174"/>
  </r>
  <r>
    <x v="2081"/>
    <n v="19.232758673906794"/>
    <n v="52.01731904659151"/>
    <n v="20.176633686088099"/>
    <n v="53.693220395523021"/>
    <n v="20.033425989709411"/>
    <n v="58.827422450255575"/>
  </r>
  <r>
    <x v="2082"/>
    <n v="18.058815860179735"/>
    <n v="53.750590608271366"/>
    <n v="20.378583160209541"/>
    <n v="57.322559282512316"/>
    <n v="20.449802721807004"/>
    <n v="56.665682054134045"/>
  </r>
  <r>
    <x v="2083"/>
    <n v="18.647954833733003"/>
    <n v="57.691335794570811"/>
    <n v="18.973168164030863"/>
    <n v="53.111856069193308"/>
    <n v="20.407607437721563"/>
    <n v="58.850624897467014"/>
  </r>
  <r>
    <x v="2084"/>
    <n v="19.956494773209425"/>
    <n v="54.460719749624381"/>
    <n v="18.438937809082756"/>
    <n v="50.029312098962528"/>
    <n v="20.211994444758336"/>
    <n v="56.442535549971218"/>
  </r>
  <r>
    <x v="2085"/>
    <n v="19.189241860654164"/>
    <n v="51.415398249281921"/>
    <n v="20.908735977979244"/>
    <n v="59.67323946089644"/>
    <n v="20.411869204258945"/>
    <n v="59.394891576667035"/>
  </r>
  <r>
    <x v="2086"/>
    <n v="18.88702695301669"/>
    <n v="56.633715757689707"/>
    <n v="18.512387775701143"/>
    <n v="50.480419810997311"/>
    <n v="20.468492151868606"/>
    <n v="53.164418718120665"/>
  </r>
  <r>
    <x v="2087"/>
    <n v="19.585103358419634"/>
    <n v="51.532602731974819"/>
    <n v="18.850427210805929"/>
    <n v="55.155712121414936"/>
    <n v="20.156595804703819"/>
    <n v="53.445036395481459"/>
  </r>
  <r>
    <x v="2088"/>
    <n v="18.856347334783749"/>
    <n v="57.633830656331206"/>
    <n v="20.752899891671781"/>
    <n v="51.48744613312391"/>
    <n v="20.106800633597139"/>
    <n v="57.910348511156265"/>
  </r>
  <r>
    <x v="2089"/>
    <n v="19.659345322199901"/>
    <n v="55.075301171143288"/>
    <n v="19.044319665050065"/>
    <n v="56.968105546219952"/>
    <n v="20.200795793791521"/>
    <n v="58.481758888456952"/>
  </r>
  <r>
    <x v="2090"/>
    <n v="19.764492991700944"/>
    <n v="52.794226134407346"/>
    <n v="19.09516948427159"/>
    <n v="55.107183326456443"/>
    <n v="20.473574885794292"/>
    <n v="53.452668866332992"/>
  </r>
  <r>
    <x v="2091"/>
    <n v="19.023900248481713"/>
    <n v="51.450303555495623"/>
    <n v="18.453738197767844"/>
    <n v="54.072178736766048"/>
    <n v="20.312456590228297"/>
    <n v="58.7082276571386"/>
  </r>
  <r>
    <x v="2092"/>
    <n v="19.299572175874424"/>
    <n v="54.240701093672136"/>
    <n v="18.65051275989503"/>
    <n v="58.01974249050518"/>
    <n v="20.286706525906272"/>
    <n v="53.070191858945627"/>
  </r>
  <r>
    <x v="2093"/>
    <n v="18.113864392444022"/>
    <n v="57.05144518677686"/>
    <n v="20.863897530179219"/>
    <n v="50.142540166641062"/>
    <n v="20.389457554669001"/>
    <n v="50.060263396488601"/>
  </r>
  <r>
    <x v="2094"/>
    <n v="19.280834344282177"/>
    <n v="56.633382052343116"/>
    <n v="20.391215290589447"/>
    <n v="58.854776439289878"/>
    <n v="20.022801522140714"/>
    <n v="58.169479430414206"/>
  </r>
  <r>
    <x v="2095"/>
    <n v="19.266632725073229"/>
    <n v="52.1460114128054"/>
    <n v="18.283284108340585"/>
    <n v="58.629289059555198"/>
    <n v="20.334499879367232"/>
    <n v="50.983007751987813"/>
  </r>
  <r>
    <x v="2096"/>
    <n v="18.944340513787303"/>
    <n v="56.534473157748494"/>
    <n v="20.501723800927728"/>
    <n v="51.817522002927809"/>
    <n v="20.477898051777011"/>
    <n v="55.422956624256443"/>
  </r>
  <r>
    <x v="2097"/>
    <n v="19.130089473293527"/>
    <n v="54.288104713955676"/>
    <n v="20.508613103937666"/>
    <n v="51.952895527609243"/>
    <n v="20.124132028092365"/>
    <n v="53.128370876737129"/>
  </r>
  <r>
    <x v="2098"/>
    <n v="19.700987558119209"/>
    <n v="52.98223935059621"/>
    <n v="19.934467043371303"/>
    <n v="57.682743768801501"/>
    <n v="20.37242484909131"/>
    <n v="60.868624752839906"/>
  </r>
  <r>
    <x v="2099"/>
    <n v="19.078698176506741"/>
    <n v="52.424304323395624"/>
    <n v="20.070245078919605"/>
    <n v="60.302090483877528"/>
    <n v="20.24294570123001"/>
    <n v="60.650379960459929"/>
  </r>
  <r>
    <x v="2100"/>
    <n v="18.384675333191407"/>
    <n v="52.48448449607676"/>
    <n v="18.52144013564574"/>
    <n v="58.595488680421475"/>
    <n v="20.155100854390827"/>
    <n v="59.90953290311144"/>
  </r>
  <r>
    <x v="2101"/>
    <n v="18.992902473617942"/>
    <n v="55.606989820495116"/>
    <n v="19.630069319154622"/>
    <n v="56.201619033513431"/>
    <n v="20.306177701552294"/>
    <n v="53.275309785268782"/>
  </r>
  <r>
    <x v="2102"/>
    <n v="18.934835698610541"/>
    <n v="56.292560953668286"/>
    <n v="19.840295421305772"/>
    <n v="52.560011111711901"/>
    <n v="20.237613604897636"/>
    <n v="57.46038388200153"/>
  </r>
  <r>
    <x v="2103"/>
    <n v="18.810753491401215"/>
    <n v="56.582039401375475"/>
    <n v="20.41300590634533"/>
    <n v="54.633491700297064"/>
    <n v="20.381687477248459"/>
    <n v="52.034250752247722"/>
  </r>
  <r>
    <x v="2104"/>
    <n v="18.121792905149334"/>
    <n v="52.039082147436261"/>
    <n v="20.121324107848611"/>
    <n v="57.601740048180019"/>
    <n v="20.006028226219861"/>
    <n v="59.320797328395159"/>
  </r>
  <r>
    <x v="2105"/>
    <n v="19.192335704733082"/>
    <n v="52.666856894453467"/>
    <n v="20.159884036414851"/>
    <n v="50.026658602685956"/>
    <n v="20.233446897492456"/>
    <n v="58.978330310770986"/>
  </r>
  <r>
    <x v="2106"/>
    <n v="19.129737162783435"/>
    <n v="57.772076580211376"/>
    <n v="20.537238707062279"/>
    <n v="50.290680273439868"/>
    <n v="20.030351797312974"/>
    <n v="59.944839592700617"/>
  </r>
  <r>
    <x v="2107"/>
    <n v="19.612503018171918"/>
    <n v="51.475083303706732"/>
    <n v="19.178844716367376"/>
    <n v="55.916988636065788"/>
    <n v="20.027488921508567"/>
    <n v="55.036555243933869"/>
  </r>
  <r>
    <x v="2108"/>
    <n v="18.446639342379221"/>
    <n v="52.991171603268242"/>
    <n v="18.162183229757538"/>
    <n v="59.52831770580233"/>
    <n v="20.336568442642509"/>
    <n v="60.135431192372657"/>
  </r>
  <r>
    <x v="2109"/>
    <n v="18.683532452535552"/>
    <n v="56.688104399891671"/>
    <n v="18.030877591522781"/>
    <n v="53.558802695890961"/>
    <n v="20.316259412895715"/>
    <n v="60.016193227764617"/>
  </r>
  <r>
    <x v="2110"/>
    <n v="19.104229946200082"/>
    <n v="55.757806844221228"/>
    <n v="19.008141509606901"/>
    <n v="52.830703283567566"/>
    <n v="20.370340240907016"/>
    <n v="53.698330690898764"/>
  </r>
  <r>
    <x v="2111"/>
    <n v="18.058747887552506"/>
    <n v="52.805949830946439"/>
    <n v="19.615292722179127"/>
    <n v="60.708946017956599"/>
    <n v="20.204078242457463"/>
    <n v="58.631816250144873"/>
  </r>
  <r>
    <x v="2112"/>
    <n v="19.269888388930873"/>
    <n v="52.88459163654386"/>
    <n v="18.167602189337476"/>
    <n v="55.490617494561121"/>
    <n v="20.034603216215988"/>
    <n v="52.556775411975181"/>
  </r>
  <r>
    <x v="2113"/>
    <n v="18.129807404657342"/>
    <n v="56.729532246721902"/>
    <n v="19.47636976942081"/>
    <n v="57.834481436623541"/>
    <n v="20.192782572145934"/>
    <n v="54.739216512835661"/>
  </r>
  <r>
    <x v="2114"/>
    <n v="18.297444095310702"/>
    <n v="56.015846371475348"/>
    <n v="20.220955593416136"/>
    <n v="53.567313080074435"/>
    <n v="20.11460710448997"/>
    <n v="53.992437557698246"/>
  </r>
  <r>
    <x v="2115"/>
    <n v="19.329157757785097"/>
    <n v="51.326970470404497"/>
    <n v="19.350459840104183"/>
    <n v="51.797597260567329"/>
    <n v="20.169879768173228"/>
    <n v="51.959762615932732"/>
  </r>
  <r>
    <x v="2116"/>
    <n v="18.035499023879474"/>
    <n v="51.223693082618212"/>
    <n v="19.37282807195329"/>
    <n v="50.610051664784351"/>
    <n v="20.476052543354644"/>
    <n v="60.218326973785175"/>
  </r>
  <r>
    <x v="2117"/>
    <n v="19.057751791782792"/>
    <n v="52.490447662527188"/>
    <n v="18.619039631894815"/>
    <n v="54.150172774545311"/>
    <n v="20.077327984266031"/>
    <n v="56.314736324806915"/>
  </r>
  <r>
    <x v="2118"/>
    <n v="18.405043351189867"/>
    <n v="52.347196393593649"/>
    <n v="18.732581922084293"/>
    <n v="50.335831058509768"/>
    <n v="20.151299059932157"/>
    <n v="57.09377975112492"/>
  </r>
  <r>
    <x v="2119"/>
    <n v="18.183305245320355"/>
    <n v="54.061359311556366"/>
    <n v="20.314552031756282"/>
    <n v="59.922042610931527"/>
    <n v="20.415669795860136"/>
    <n v="60.120190975754603"/>
  </r>
  <r>
    <x v="2120"/>
    <n v="19.959698667861034"/>
    <n v="57.191713651218414"/>
    <n v="20.152953221235581"/>
    <n v="50.599082984560951"/>
    <n v="20.172574224255055"/>
    <n v="60.573800300234389"/>
  </r>
  <r>
    <x v="2121"/>
    <n v="19.359291579059118"/>
    <n v="55.08639133591997"/>
    <n v="19.720023812942959"/>
    <n v="57.442548622059064"/>
    <n v="20.20156754884345"/>
    <n v="59.097690195122603"/>
  </r>
  <r>
    <x v="2122"/>
    <n v="19.754704340862435"/>
    <n v="57.236961990710739"/>
    <n v="18.507774530311693"/>
    <n v="52.971419080616997"/>
    <n v="20.377500777106235"/>
    <n v="56.099533302622682"/>
  </r>
  <r>
    <x v="2123"/>
    <n v="18.098791446701149"/>
    <n v="52.169331988450764"/>
    <n v="19.523183889408315"/>
    <n v="59.56864744171682"/>
    <n v="20.154069732524125"/>
    <n v="56.768182038560646"/>
  </r>
  <r>
    <x v="2124"/>
    <n v="18.128702926012057"/>
    <n v="56.957826462575873"/>
    <n v="20.981639806116203"/>
    <n v="55.175336297928482"/>
    <n v="20.190733202987278"/>
    <n v="59.43344962260214"/>
  </r>
  <r>
    <x v="2125"/>
    <n v="19.642061490466386"/>
    <n v="57.58651107972721"/>
    <n v="20.322727040692037"/>
    <n v="52.178390715098224"/>
    <n v="20.198940614481234"/>
    <n v="58.428799111708557"/>
  </r>
  <r>
    <x v="2126"/>
    <n v="18.365390481156542"/>
    <n v="55.853280031586436"/>
    <n v="18.931418973256495"/>
    <n v="55.117857851205201"/>
    <n v="20.233899004539847"/>
    <n v="57.563885312918941"/>
  </r>
  <r>
    <x v="2127"/>
    <n v="19.605068386532128"/>
    <n v="53.270714024528921"/>
    <n v="19.11822036188936"/>
    <n v="55.882981770116814"/>
    <n v="20.471436060242738"/>
    <n v="58.349488193006678"/>
  </r>
  <r>
    <x v="2128"/>
    <n v="19.902915293136598"/>
    <n v="55.735717038981065"/>
    <n v="18.899321150820832"/>
    <n v="50.871358803911171"/>
    <n v="20.349780873405798"/>
    <n v="59.107831940124967"/>
  </r>
  <r>
    <x v="2129"/>
    <n v="18.484999095552638"/>
    <n v="52.589431085188721"/>
    <n v="19.600599448285468"/>
    <n v="58.989193727142883"/>
    <n v="20.383492718573926"/>
    <n v="57.787889684213589"/>
  </r>
  <r>
    <x v="2130"/>
    <n v="19.384604696719968"/>
    <n v="55.108393173052733"/>
    <n v="20.23702634930881"/>
    <n v="52.04914156935412"/>
    <n v="20.182838216141075"/>
    <n v="55.465257470070711"/>
  </r>
  <r>
    <x v="2131"/>
    <n v="19.713483525659544"/>
    <n v="53.046426490764354"/>
    <n v="18.77963778364412"/>
    <n v="52.560447899971621"/>
    <n v="20.175169046466767"/>
    <n v="55.187816154483656"/>
  </r>
  <r>
    <x v="2132"/>
    <n v="19.958537927253388"/>
    <n v="54.24803840015074"/>
    <n v="18.059787025366013"/>
    <n v="52.915361337551651"/>
    <n v="20.237837227724317"/>
    <n v="57.727517305114873"/>
  </r>
  <r>
    <x v="2133"/>
    <n v="18.408885437424711"/>
    <n v="51.574276030608587"/>
    <n v="18.048155238416204"/>
    <n v="60.087995463787671"/>
    <n v="20.123691467710618"/>
    <n v="52.946049533351768"/>
  </r>
  <r>
    <x v="2134"/>
    <n v="18.857245885623573"/>
    <n v="53.952075344091682"/>
    <n v="19.363698956718221"/>
    <n v="58.292532360882866"/>
    <n v="20.447323300955219"/>
    <n v="55.484216063605892"/>
  </r>
  <r>
    <x v="2135"/>
    <n v="18.943345313249189"/>
    <n v="56.176903397563329"/>
    <n v="19.972286595206842"/>
    <n v="59.98792790452778"/>
    <n v="20.188016113878909"/>
    <n v="53.350235740291104"/>
  </r>
  <r>
    <x v="2136"/>
    <n v="18.549174739350768"/>
    <n v="51.445783745043386"/>
    <n v="20.68038556883155"/>
    <n v="50.17880170713547"/>
    <n v="20.181890689205996"/>
    <n v="54.618054790587955"/>
  </r>
  <r>
    <x v="2137"/>
    <n v="18.843795028189042"/>
    <n v="56.169103786455572"/>
    <n v="19.906413244023284"/>
    <n v="59.777170359562831"/>
    <n v="20.336492441066735"/>
    <n v="59.592339132901607"/>
  </r>
  <r>
    <x v="2138"/>
    <n v="18.636333055732397"/>
    <n v="53.253886511423332"/>
    <n v="20.863792505697695"/>
    <n v="60.359647234625591"/>
    <n v="20.493009451666925"/>
    <n v="57.316732738349089"/>
  </r>
  <r>
    <x v="2139"/>
    <n v="18.765204880322873"/>
    <n v="55.205353120678573"/>
    <n v="18.682002120170566"/>
    <n v="58.924327297716118"/>
    <n v="20.220599965904047"/>
    <n v="50.741075302008781"/>
  </r>
  <r>
    <x v="2140"/>
    <n v="19.842235611911651"/>
    <n v="57.264541489159448"/>
    <n v="18.796939083260369"/>
    <n v="51.772363201974393"/>
    <n v="20.217458326285385"/>
    <n v="54.381630543566587"/>
  </r>
  <r>
    <x v="2141"/>
    <n v="19.822411657221735"/>
    <n v="51.337102371888641"/>
    <n v="19.697753304244213"/>
    <n v="54.358729843641981"/>
    <n v="20.02563788449838"/>
    <n v="54.925524636176362"/>
  </r>
  <r>
    <x v="2142"/>
    <n v="19.218348274519226"/>
    <n v="53.669765813183659"/>
    <n v="20.843720153867643"/>
    <n v="59.118871552911706"/>
    <n v="20.230170127586696"/>
    <n v="58.899983490557112"/>
  </r>
  <r>
    <x v="2143"/>
    <n v="19.974230032415246"/>
    <n v="57.136866199150347"/>
    <n v="18.737514985659342"/>
    <n v="52.658954177071813"/>
    <n v="20.460781894416829"/>
    <n v="57.555089959037986"/>
  </r>
  <r>
    <x v="2144"/>
    <n v="19.346793752131461"/>
    <n v="53.876090466927721"/>
    <n v="19.653864380728027"/>
    <n v="60.87366694844637"/>
    <n v="20.471486393799367"/>
    <n v="60.875075223452804"/>
  </r>
  <r>
    <x v="2145"/>
    <n v="18.39323405940965"/>
    <n v="54.366676165832835"/>
    <n v="20.340713145652963"/>
    <n v="59.571919602300781"/>
    <n v="20.057411458966165"/>
    <n v="55.018422446415492"/>
  </r>
  <r>
    <x v="2146"/>
    <n v="19.721068899927662"/>
    <n v="56.728647861845751"/>
    <n v="19.197692764030062"/>
    <n v="56.28863275585212"/>
    <n v="20.397831489096472"/>
    <n v="57.270783666082906"/>
  </r>
  <r>
    <x v="2147"/>
    <n v="18.895765419617444"/>
    <n v="55.29999605821218"/>
    <n v="19.421291039428429"/>
    <n v="53.06448033144143"/>
    <n v="20.38744664958493"/>
    <n v="50.95429690481523"/>
  </r>
  <r>
    <x v="2148"/>
    <n v="19.421543863861618"/>
    <n v="55.749617321417553"/>
    <n v="19.505631277213062"/>
    <n v="60.393208610807228"/>
    <n v="20.241120376734852"/>
    <n v="58.434576932947692"/>
  </r>
  <r>
    <x v="2149"/>
    <n v="19.40621853762406"/>
    <n v="51.527708028326238"/>
    <n v="18.021483870534894"/>
    <n v="60.954645222117726"/>
    <n v="20.335332799231853"/>
    <n v="57.015175266567155"/>
  </r>
  <r>
    <x v="2150"/>
    <n v="19.310480888929568"/>
    <n v="54.631925695281033"/>
    <n v="19.676976953419906"/>
    <n v="60.493166026774723"/>
    <n v="20.274838572118647"/>
    <n v="51.196746315514659"/>
  </r>
  <r>
    <x v="2151"/>
    <n v="19.399102875672998"/>
    <n v="57.294071261576626"/>
    <n v="18.072872272067656"/>
    <n v="52.697389008940121"/>
    <n v="20.281845533193874"/>
    <n v="56.183411308173618"/>
  </r>
  <r>
    <x v="2152"/>
    <n v="19.520851460991622"/>
    <n v="54.597205107776425"/>
    <n v="18.309317619781023"/>
    <n v="58.004609378148686"/>
    <n v="20.061074957721345"/>
    <n v="54.046201798284862"/>
  </r>
  <r>
    <x v="2153"/>
    <n v="19.504411037152888"/>
    <n v="51.972375760529417"/>
    <n v="20.967392480539527"/>
    <n v="56.388585337760873"/>
    <n v="20.285207098187779"/>
    <n v="53.779210222100289"/>
  </r>
  <r>
    <x v="2154"/>
    <n v="18.099954048471758"/>
    <n v="57.96857864363772"/>
    <n v="19.741214406436256"/>
    <n v="59.176105471477406"/>
    <n v="20.289388880191154"/>
    <n v="52.838923694821368"/>
  </r>
  <r>
    <x v="2155"/>
    <n v="18.046658838414046"/>
    <n v="53.174659235412236"/>
    <n v="20.389594006624893"/>
    <n v="51.793384724739504"/>
    <n v="20.050728901277726"/>
    <n v="51.581512554552091"/>
  </r>
  <r>
    <x v="2156"/>
    <n v="19.564352901808451"/>
    <n v="55.582378009012352"/>
    <n v="20.867783468921452"/>
    <n v="55.125410969714594"/>
    <n v="20.011340039868124"/>
    <n v="56.992933242670716"/>
  </r>
  <r>
    <x v="2157"/>
    <n v="18.744684233376539"/>
    <n v="52.483163858665854"/>
    <n v="20.608475171895893"/>
    <n v="54.121609600497003"/>
    <n v="20.103342473545997"/>
    <n v="50.722347146923617"/>
  </r>
  <r>
    <x v="2158"/>
    <n v="18.872907495263451"/>
    <n v="57.326939162866459"/>
    <n v="20.084848630904606"/>
    <n v="56.175560067025437"/>
    <n v="20.087117263479914"/>
    <n v="57.762605300402498"/>
  </r>
  <r>
    <x v="2159"/>
    <n v="18.834207179131013"/>
    <n v="54.968605823364292"/>
    <n v="19.36706627651343"/>
    <n v="53.46837434828246"/>
    <n v="20.43242219204571"/>
    <n v="53.779311828753933"/>
  </r>
  <r>
    <x v="2160"/>
    <n v="19.828373999686676"/>
    <n v="53.016091175498708"/>
    <n v="19.430836669872551"/>
    <n v="58.415507988874246"/>
    <n v="20.309267031489512"/>
    <n v="52.782292218849712"/>
  </r>
  <r>
    <x v="2161"/>
    <n v="18.863558614074844"/>
    <n v="55.815147040494629"/>
    <n v="20.278529188833481"/>
    <n v="57.279671665766877"/>
    <n v="20.091123124906293"/>
    <n v="54.889696981319553"/>
  </r>
  <r>
    <x v="2162"/>
    <n v="18.706500316339497"/>
    <n v="51.527800236348511"/>
    <n v="20.660956592731505"/>
    <n v="59.889207312313424"/>
    <n v="20.150743424181652"/>
    <n v="54.848178349784803"/>
  </r>
  <r>
    <x v="2163"/>
    <n v="18.066946159875243"/>
    <n v="52.374744742187858"/>
    <n v="19.967363442749409"/>
    <n v="52.525805061911029"/>
    <n v="20.070686300698608"/>
    <n v="56.154446938654566"/>
  </r>
  <r>
    <x v="2164"/>
    <n v="19.463034005227417"/>
    <n v="57.6889856461855"/>
    <n v="19.939284847039129"/>
    <n v="50.577768147618571"/>
    <n v="20.08850470896623"/>
    <n v="55.896082607279837"/>
  </r>
  <r>
    <x v="2165"/>
    <n v="19.768773914129337"/>
    <n v="56.879033309116259"/>
    <n v="19.673475570569774"/>
    <n v="52.84241284257827"/>
    <n v="20.392501408435681"/>
    <n v="58.340123328278494"/>
  </r>
  <r>
    <x v="2166"/>
    <n v="18.545755931468168"/>
    <n v="51.489364330167327"/>
    <n v="18.379007470333477"/>
    <n v="54.12817500843618"/>
    <n v="20.361197671484444"/>
    <n v="58.109522785565254"/>
  </r>
  <r>
    <x v="2167"/>
    <n v="19.411993079944423"/>
    <n v="54.740110134138746"/>
    <n v="20.219802362108158"/>
    <n v="58.86526903385753"/>
    <n v="20.188518698101994"/>
    <n v="56.06411055213411"/>
  </r>
  <r>
    <x v="2168"/>
    <n v="18.393981307143733"/>
    <n v="51.976097940544797"/>
    <n v="19.423287227074475"/>
    <n v="57.034922733862892"/>
    <n v="20.442508396912348"/>
    <n v="53.036184339343258"/>
  </r>
  <r>
    <x v="2169"/>
    <n v="18.125888427318685"/>
    <n v="52.300176691371128"/>
    <n v="18.749397049323232"/>
    <n v="57.97043828550644"/>
    <n v="20.459181088577193"/>
    <n v="59.362973714998148"/>
  </r>
  <r>
    <x v="2170"/>
    <n v="18.254009076132554"/>
    <n v="51.770080909374848"/>
    <n v="20.763183602367175"/>
    <n v="54.556140343913484"/>
    <n v="20.143964536504992"/>
    <n v="56.155320952218652"/>
  </r>
  <r>
    <x v="2171"/>
    <n v="19.124785165233153"/>
    <n v="56.044341695541078"/>
    <n v="19.676634973730536"/>
    <n v="55.824336306187043"/>
    <n v="20.312411549609696"/>
    <n v="57.977856115414987"/>
  </r>
  <r>
    <x v="2172"/>
    <n v="19.559118125358047"/>
    <n v="57.789845032113305"/>
    <n v="18.697968255030684"/>
    <n v="50.171869626974825"/>
    <n v="20.217059799725316"/>
    <n v="50.013152055554912"/>
  </r>
  <r>
    <x v="2173"/>
    <n v="19.018129585201937"/>
    <n v="54.911986004075764"/>
    <n v="18.219146410334876"/>
    <n v="51.398354579598312"/>
    <n v="20.423186088822554"/>
    <n v="50.556490483094038"/>
  </r>
  <r>
    <x v="2174"/>
    <n v="18.549482288683098"/>
    <n v="55.070549844633888"/>
    <n v="18.332594915670981"/>
    <n v="51.493416491583339"/>
    <n v="20.2382893679858"/>
    <n v="59.316431690988551"/>
  </r>
  <r>
    <x v="2175"/>
    <n v="18.656195837080318"/>
    <n v="54.704321752241967"/>
    <n v="20.447197058895796"/>
    <n v="57.436904917712951"/>
    <n v="20.174220097922674"/>
    <n v="51.156355057340711"/>
  </r>
  <r>
    <x v="2176"/>
    <n v="18.596107303039549"/>
    <n v="52.769477008097383"/>
    <n v="19.650688310970818"/>
    <n v="50.987907360487966"/>
    <n v="20.463685747886654"/>
    <n v="59.503309050898437"/>
  </r>
  <r>
    <x v="2177"/>
    <n v="19.160914118768677"/>
    <n v="52.045480988268174"/>
    <n v="19.949434185481152"/>
    <n v="52.43140520321878"/>
    <n v="20.043174813871037"/>
    <n v="51.672610034893843"/>
  </r>
  <r>
    <x v="2178"/>
    <n v="18.138269848623565"/>
    <n v="56.276340721791875"/>
    <n v="18.65347936817161"/>
    <n v="60.057985642038531"/>
    <n v="20.253961427012879"/>
    <n v="55.616903697887999"/>
  </r>
  <r>
    <x v="2179"/>
    <n v="19.205409246845932"/>
    <n v="53.36514361651605"/>
    <n v="19.892464441470675"/>
    <n v="53.122446707379986"/>
    <n v="20.390456571635781"/>
    <n v="50.670604098796076"/>
  </r>
  <r>
    <x v="2180"/>
    <n v="18.282991114379378"/>
    <n v="56.366755183539354"/>
    <n v="20.204269668237227"/>
    <n v="53.742974191513291"/>
    <n v="20.446761421573669"/>
    <n v="56.422951267933271"/>
  </r>
  <r>
    <x v="2181"/>
    <n v="18.519520435641411"/>
    <n v="52.328677110854287"/>
    <n v="19.89976998863192"/>
    <n v="60.238432469651649"/>
    <n v="20.044538403462536"/>
    <n v="56.41590362113778"/>
  </r>
  <r>
    <x v="2182"/>
    <n v="18.556205609559896"/>
    <n v="52.674736271442079"/>
    <n v="20.298562904748671"/>
    <n v="54.305595499476674"/>
    <n v="20.404653657977509"/>
    <n v="59.767730408418451"/>
  </r>
  <r>
    <x v="2183"/>
    <n v="18.727965771449053"/>
    <n v="54.562217983672177"/>
    <n v="19.015272295037104"/>
    <n v="50.003286004764782"/>
    <n v="20.12550792670293"/>
    <n v="50.688081423466627"/>
  </r>
  <r>
    <x v="2184"/>
    <n v="18.585155297407045"/>
    <n v="56.625597178146961"/>
    <n v="20.164604279330231"/>
    <n v="50.483670520924036"/>
    <n v="20.211246677458746"/>
    <n v="54.675893541336436"/>
  </r>
  <r>
    <x v="2185"/>
    <n v="18.4182316608292"/>
    <n v="53.092295071387426"/>
    <n v="19.619065695519726"/>
    <n v="60.117320325568208"/>
    <n v="20.393006023672253"/>
    <n v="55.427799327573361"/>
  </r>
  <r>
    <x v="2186"/>
    <n v="18.741395504845013"/>
    <n v="54.205110199091486"/>
    <n v="20.446380805774581"/>
    <n v="57.826203811359235"/>
    <n v="20.19709158098707"/>
    <n v="51.483644336711599"/>
  </r>
  <r>
    <x v="2187"/>
    <n v="18.142381892911466"/>
    <n v="57.144857006901347"/>
    <n v="18.321522898587475"/>
    <n v="55.694127754788688"/>
    <n v="20.185882363468661"/>
    <n v="50.856781725006222"/>
  </r>
  <r>
    <x v="2188"/>
    <n v="18.816097341282198"/>
    <n v="53.247998254905681"/>
    <n v="19.699532081757631"/>
    <n v="54.498660994043185"/>
    <n v="20.077845443571263"/>
    <n v="56.464177328049132"/>
  </r>
  <r>
    <x v="2189"/>
    <n v="18.59777820534056"/>
    <n v="55.535105470675333"/>
    <n v="19.75855306026736"/>
    <n v="54.294656816463302"/>
    <n v="20.305889455533258"/>
    <n v="56.538065962456137"/>
  </r>
  <r>
    <x v="2190"/>
    <n v="18.73101552312103"/>
    <n v="53.075589925757761"/>
    <n v="20.193781307787003"/>
    <n v="52.210303222119236"/>
    <n v="20.140432887532953"/>
    <n v="52.307705002336526"/>
  </r>
  <r>
    <x v="2191"/>
    <n v="18.795764348844735"/>
    <n v="55.288698649056023"/>
    <n v="18.477329450112943"/>
    <n v="57.5825418288292"/>
    <n v="20.41216045622977"/>
    <n v="54.694335786893234"/>
  </r>
  <r>
    <x v="2192"/>
    <n v="19.789126974155856"/>
    <n v="57.188930615736453"/>
    <n v="18.523237524123559"/>
    <n v="55.144616202871333"/>
    <n v="20.111011927587292"/>
    <n v="55.225583307637777"/>
  </r>
  <r>
    <x v="2193"/>
    <n v="18.060590161536858"/>
    <n v="51.173086439323825"/>
    <n v="20.115962465902125"/>
    <n v="57.278577479015389"/>
    <n v="20.24884517144973"/>
    <n v="54.378987575001396"/>
  </r>
  <r>
    <x v="2194"/>
    <n v="18.735141519771549"/>
    <n v="53.67413070308902"/>
    <n v="20.602770497323032"/>
    <n v="50.231902104918952"/>
    <n v="20.446704933730679"/>
    <n v="52.04289863137582"/>
  </r>
  <r>
    <x v="2195"/>
    <n v="19.181185304861728"/>
    <n v="56.200695469207886"/>
    <n v="20.085912710943095"/>
    <n v="50.81722213145531"/>
    <n v="20.112185765956493"/>
    <n v="54.812884307473183"/>
  </r>
  <r>
    <x v="2196"/>
    <n v="18.465327868937372"/>
    <n v="55.381891854290394"/>
    <n v="18.423421145209673"/>
    <n v="50.420467135146502"/>
    <n v="20.247320272995715"/>
    <n v="54.276103004553789"/>
  </r>
  <r>
    <x v="2197"/>
    <n v="19.827908117479307"/>
    <n v="51.689036359809215"/>
    <n v="20.590797171806088"/>
    <n v="58.258478394662959"/>
    <n v="20.159419997930939"/>
    <n v="53.740252147600437"/>
  </r>
  <r>
    <x v="2198"/>
    <n v="19.877216752434695"/>
    <n v="52.080318776634073"/>
    <n v="18.470347122374218"/>
    <n v="56.417431963307401"/>
    <n v="20.442301759651446"/>
    <n v="58.409528604497737"/>
  </r>
  <r>
    <x v="2199"/>
    <n v="18.762497207957676"/>
    <n v="57.397194306100296"/>
    <n v="20.288762522909789"/>
    <n v="51.922287475207305"/>
    <n v="20.363000434519719"/>
    <n v="55.265030303738008"/>
  </r>
  <r>
    <x v="2200"/>
    <n v="19.126357705071346"/>
    <n v="52.731522431897766"/>
    <n v="18.187663591106997"/>
    <n v="58.146683955521191"/>
    <n v="20.419644268609616"/>
    <n v="55.088247618370225"/>
  </r>
  <r>
    <x v="2201"/>
    <n v="18.33643154797501"/>
    <n v="51.497193584884769"/>
    <n v="19.401527729604794"/>
    <n v="53.291766060672138"/>
    <n v="20.316864566591526"/>
    <n v="55.213560042558612"/>
  </r>
  <r>
    <x v="2202"/>
    <n v="18.435086877633964"/>
    <n v="56.745530460145332"/>
    <n v="20.663293440075257"/>
    <n v="57.758750684406145"/>
    <n v="20.494809605231517"/>
    <n v="56.194573649818793"/>
  </r>
  <r>
    <x v="2203"/>
    <n v="19.866760648300719"/>
    <n v="54.884505126972606"/>
    <n v="19.227584806640056"/>
    <n v="54.417270021288616"/>
    <n v="20.298686006771785"/>
    <n v="59.36424388540803"/>
  </r>
  <r>
    <x v="2204"/>
    <n v="18.173869313247085"/>
    <n v="55.631905172549828"/>
    <n v="19.083711086553965"/>
    <n v="50.752045210467024"/>
    <n v="20.426751583889672"/>
    <n v="58.604368995731079"/>
  </r>
  <r>
    <x v="2205"/>
    <n v="19.98923852011951"/>
    <n v="57.034754666633276"/>
    <n v="18.070559543070875"/>
    <n v="54.5883099625932"/>
    <n v="20.006501855354625"/>
    <n v="51.81635559088032"/>
  </r>
  <r>
    <x v="2206"/>
    <n v="19.942370973842749"/>
    <n v="56.547192507067876"/>
    <n v="18.821477526563331"/>
    <n v="51.19768859504341"/>
    <n v="20.204756550131677"/>
    <n v="60.64777310595484"/>
  </r>
  <r>
    <x v="2207"/>
    <n v="18.151067755558007"/>
    <n v="51.269689554493269"/>
    <n v="18.593241565571308"/>
    <n v="60.916857764618186"/>
    <n v="20.21542464368077"/>
    <n v="51.483819306182383"/>
  </r>
  <r>
    <x v="2208"/>
    <n v="19.910363621569676"/>
    <n v="53.911268832755404"/>
    <n v="20.307770910494497"/>
    <n v="59.654378256979292"/>
    <n v="20.097059564474677"/>
    <n v="55.89091124366356"/>
  </r>
  <r>
    <x v="2209"/>
    <n v="19.239956299270464"/>
    <n v="55.02313060632904"/>
    <n v="18.093195868392378"/>
    <n v="51.734207600419026"/>
    <n v="20.19805292135414"/>
    <n v="54.026580725623582"/>
  </r>
  <r>
    <x v="2210"/>
    <n v="18.238253480479607"/>
    <n v="54.630455055694561"/>
    <n v="20.748529468560765"/>
    <n v="58.669472796811526"/>
    <n v="20.094680673846138"/>
    <n v="60.10141476742119"/>
  </r>
  <r>
    <x v="2211"/>
    <n v="19.233188427583581"/>
    <n v="56.720764776223142"/>
    <n v="19.013003347773573"/>
    <n v="54.043787335384501"/>
    <n v="20.020433978668809"/>
    <n v="50.67960549440371"/>
  </r>
  <r>
    <x v="2212"/>
    <n v="18.66327481350174"/>
    <n v="54.276389688320073"/>
    <n v="19.230183786551045"/>
    <n v="51.160847149712836"/>
    <n v="20.178416639107297"/>
    <n v="58.653851390539153"/>
  </r>
  <r>
    <x v="2213"/>
    <n v="19.68049921501596"/>
    <n v="51.377998473459343"/>
    <n v="20.043377842068107"/>
    <n v="52.118532615534946"/>
    <n v="20.291676188836316"/>
    <n v="56.569147961743376"/>
  </r>
  <r>
    <x v="2214"/>
    <n v="19.10242616732554"/>
    <n v="54.753561720938713"/>
    <n v="19.609335326717623"/>
    <n v="53.428043893476392"/>
    <n v="20.211289634132768"/>
    <n v="56.720130111134885"/>
  </r>
  <r>
    <x v="2215"/>
    <n v="19.679766367966447"/>
    <n v="52.714011066619378"/>
    <n v="19.170215235883514"/>
    <n v="55.982839720984757"/>
    <n v="20.357817868523323"/>
    <n v="57.192278464023275"/>
  </r>
  <r>
    <x v="2216"/>
    <n v="18.918808703584418"/>
    <n v="51.238508255180342"/>
    <n v="18.173584273997928"/>
    <n v="55.170542498527588"/>
    <n v="20.320059897155364"/>
    <n v="53.088796720783058"/>
  </r>
  <r>
    <x v="2217"/>
    <n v="18.960024226031173"/>
    <n v="54.224367764133433"/>
    <n v="18.755274353498933"/>
    <n v="53.522876274778703"/>
    <n v="20.336404124930386"/>
    <n v="54.2755567121025"/>
  </r>
  <r>
    <x v="2218"/>
    <n v="19.063112199910016"/>
    <n v="54.09692645541287"/>
    <n v="20.005237463170982"/>
    <n v="52.105647612714833"/>
    <n v="20.186990715400643"/>
    <n v="52.568631470417706"/>
  </r>
  <r>
    <x v="2219"/>
    <n v="18.288563568277031"/>
    <n v="53.774786619078746"/>
    <n v="20.180296793316149"/>
    <n v="50.757622601958325"/>
    <n v="20.387832027176156"/>
    <n v="53.868400801698805"/>
  </r>
  <r>
    <x v="2220"/>
    <n v="19.678544457900291"/>
    <n v="56.994364420814897"/>
    <n v="18.005232103256215"/>
    <n v="58.774139880425125"/>
    <n v="20.067111471189687"/>
    <n v="53.617105288436022"/>
  </r>
  <r>
    <x v="2221"/>
    <n v="18.251693643403669"/>
    <n v="53.508425001522205"/>
    <n v="18.744012437886347"/>
    <n v="59.861359700470132"/>
    <n v="20.40130075128442"/>
    <n v="57.614011784390541"/>
  </r>
  <r>
    <x v="2222"/>
    <n v="18.210040152324066"/>
    <n v="56.183082712819122"/>
    <n v="18.080062148289869"/>
    <n v="57.692454789795384"/>
    <n v="20.381368689581997"/>
    <n v="60.185155101119726"/>
  </r>
  <r>
    <x v="2223"/>
    <n v="19.963079108511856"/>
    <n v="51.608044399071929"/>
    <n v="18.73808388682064"/>
    <n v="55.486785355237032"/>
    <n v="20.436553315260618"/>
    <n v="54.597946369729478"/>
  </r>
  <r>
    <x v="2224"/>
    <n v="18.408053528397751"/>
    <n v="51.593699053561302"/>
    <n v="18.003730153448529"/>
    <n v="55.15317041161115"/>
    <n v="20.303172071644273"/>
    <n v="56.471360043483585"/>
  </r>
  <r>
    <x v="2225"/>
    <n v="18.266837341298466"/>
    <n v="53.794879675738841"/>
    <n v="20.131961681981664"/>
    <n v="54.481001386068229"/>
    <n v="20.019128256002507"/>
    <n v="51.389403410749871"/>
  </r>
  <r>
    <x v="2226"/>
    <n v="18.033521592593122"/>
    <n v="53.019543689230872"/>
    <n v="20.227292906233654"/>
    <n v="57.401303156551045"/>
    <n v="20.133868886831152"/>
    <n v="58.981816788571514"/>
  </r>
  <r>
    <x v="2227"/>
    <n v="19.002681801627869"/>
    <n v="55.542431097241284"/>
    <n v="20.048341811580936"/>
    <n v="58.166688004507193"/>
    <n v="20.171776949816529"/>
    <n v="55.822768414707376"/>
  </r>
  <r>
    <x v="2228"/>
    <n v="18.69329033291638"/>
    <n v="51.637254773994741"/>
    <n v="18.983619055926237"/>
    <n v="55.839605374382487"/>
    <n v="20.30236836015175"/>
    <n v="54.438976520863221"/>
  </r>
  <r>
    <x v="2229"/>
    <n v="18.452822804145207"/>
    <n v="55.529797100388016"/>
    <n v="19.33519403568075"/>
    <n v="54.230888728664603"/>
    <n v="20.007899808508252"/>
    <n v="52.943679123581084"/>
  </r>
  <r>
    <x v="2230"/>
    <n v="19.191078105196546"/>
    <n v="55.970094843194396"/>
    <n v="18.615037071870276"/>
    <n v="54.203887631472128"/>
    <n v="20.148206760212506"/>
    <n v="53.901117227668138"/>
  </r>
  <r>
    <x v="2231"/>
    <n v="18.807932632414555"/>
    <n v="52.119804470990132"/>
    <n v="19.355674849972878"/>
    <n v="54.878743948835982"/>
    <n v="20.293785501108999"/>
    <n v="52.68369187621424"/>
  </r>
  <r>
    <x v="2232"/>
    <n v="19.896956999621295"/>
    <n v="55.032506245389129"/>
    <n v="18.209593639176219"/>
    <n v="59.094020792073032"/>
    <n v="20.352095047394311"/>
    <n v="58.956221558395207"/>
  </r>
  <r>
    <x v="2233"/>
    <n v="19.397311374502966"/>
    <n v="57.635778765926375"/>
    <n v="20.422200397876654"/>
    <n v="57.801876330520258"/>
    <n v="20.359710785739455"/>
    <n v="57.319933509434151"/>
  </r>
  <r>
    <x v="2234"/>
    <n v="19.417473118091451"/>
    <n v="55.230995968597703"/>
    <n v="18.597659848296665"/>
    <n v="60.12722356974043"/>
    <n v="20.332342874860558"/>
    <n v="52.313918891000561"/>
  </r>
  <r>
    <x v="2235"/>
    <n v="19.911502305960514"/>
    <n v="57.917658031903748"/>
    <n v="19.932675149900845"/>
    <n v="50.545632551620869"/>
    <n v="20.098205961423009"/>
    <n v="58.056770882431834"/>
  </r>
  <r>
    <x v="2236"/>
    <n v="18.38882851491195"/>
    <n v="54.206892432430557"/>
    <n v="20.927253112760283"/>
    <n v="52.855068706769792"/>
    <n v="20.099295236438628"/>
    <n v="60.232384672482461"/>
  </r>
  <r>
    <x v="2237"/>
    <n v="19.091639888329517"/>
    <n v="51.625211543781816"/>
    <n v="18.867554480494167"/>
    <n v="54.433210565752177"/>
    <n v="20.002708263158912"/>
    <n v="59.536551033691588"/>
  </r>
  <r>
    <x v="2238"/>
    <n v="19.832055612844186"/>
    <n v="53.992463403875355"/>
    <n v="20.058441155283052"/>
    <n v="52.578682224279035"/>
    <n v="20.11305776184178"/>
    <n v="53.480289545652781"/>
  </r>
  <r>
    <x v="2239"/>
    <n v="18.46740364240058"/>
    <n v="54.247175500606303"/>
    <n v="19.234440460940075"/>
    <n v="57.265240551853097"/>
    <n v="20.033246751457902"/>
    <n v="55.738111106019154"/>
  </r>
  <r>
    <x v="2240"/>
    <n v="18.102506539582063"/>
    <n v="54.364301654374778"/>
    <n v="20.739848332032299"/>
    <n v="53.305570733597939"/>
    <n v="20.142006520449875"/>
    <n v="59.08597368640325"/>
  </r>
  <r>
    <x v="2241"/>
    <n v="18.230606130101247"/>
    <n v="55.862265694942209"/>
    <n v="19.096752619610527"/>
    <n v="58.257037898685546"/>
    <n v="20.058986446087317"/>
    <n v="51.892042360130958"/>
  </r>
  <r>
    <x v="2242"/>
    <n v="19.600403049177267"/>
    <n v="53.971877820541749"/>
    <n v="19.333049312454616"/>
    <n v="50.916175694653141"/>
    <n v="20.172466605332612"/>
    <n v="50.686449876287128"/>
  </r>
  <r>
    <x v="2243"/>
    <n v="18.642133549463914"/>
    <n v="51.557497217937538"/>
    <n v="18.090783790104801"/>
    <n v="50.249332869278945"/>
    <n v="20.099187742519462"/>
    <n v="56.528473715468976"/>
  </r>
  <r>
    <x v="2244"/>
    <n v="18.666185854305333"/>
    <n v="56.826130384121612"/>
    <n v="19.185744191718467"/>
    <n v="57.224802640023519"/>
    <n v="20.459614838599762"/>
    <n v="60.135518981769238"/>
  </r>
  <r>
    <x v="2245"/>
    <n v="19.239604842845861"/>
    <n v="53.496007544962239"/>
    <n v="19.504694368766167"/>
    <n v="53.039014264995288"/>
    <n v="20.114226346716553"/>
    <n v="56.909928841668176"/>
  </r>
  <r>
    <x v="2246"/>
    <n v="19.368976086448189"/>
    <n v="55.790535467005121"/>
    <n v="19.217227554888396"/>
    <n v="54.313673284766139"/>
    <n v="20.438658459415219"/>
    <n v="56.360099215351319"/>
  </r>
  <r>
    <x v="2247"/>
    <n v="18.470115070200094"/>
    <n v="51.9897351268569"/>
    <n v="19.582890039775258"/>
    <n v="55.376880867147143"/>
    <n v="20.041611991348333"/>
    <n v="53.130114665740329"/>
  </r>
  <r>
    <x v="2248"/>
    <n v="18.767989346247305"/>
    <n v="57.204198320679005"/>
    <n v="19.984311167728318"/>
    <n v="50.825773763490858"/>
    <n v="20.100802455070056"/>
    <n v="58.095839169029517"/>
  </r>
  <r>
    <x v="2249"/>
    <n v="19.183003096068795"/>
    <n v="54.466679389626883"/>
    <n v="20.590413699719868"/>
    <n v="52.390483656851423"/>
    <n v="20.459220770322652"/>
    <n v="52.210226695602245"/>
  </r>
  <r>
    <x v="2250"/>
    <n v="18.400454413415382"/>
    <n v="56.291228527485991"/>
    <n v="20.412485468809013"/>
    <n v="56.15255871146605"/>
    <n v="20.023137046156997"/>
    <n v="52.160975473005678"/>
  </r>
  <r>
    <x v="2251"/>
    <n v="18.137451413831375"/>
    <n v="54.352668316565484"/>
    <n v="18.941669930184254"/>
    <n v="56.325694544220561"/>
    <n v="20.070393579198921"/>
    <n v="57.447478039980368"/>
  </r>
  <r>
    <x v="2252"/>
    <n v="18.871647066177843"/>
    <n v="55.467835545456253"/>
    <n v="18.194596662375979"/>
    <n v="57.726433424977976"/>
    <n v="20.353991380714433"/>
    <n v="55.8573930282734"/>
  </r>
  <r>
    <x v="2253"/>
    <n v="18.75213720489808"/>
    <n v="57.521416106629331"/>
    <n v="20.133399710161939"/>
    <n v="52.238489274283737"/>
    <n v="20.045608021005862"/>
    <n v="56.94576732496499"/>
  </r>
  <r>
    <x v="2254"/>
    <n v="19.757517218033687"/>
    <n v="54.239358783398266"/>
    <n v="20.37168225100076"/>
    <n v="50.020483121833472"/>
    <n v="20.450805851402837"/>
    <n v="51.377174902001833"/>
  </r>
  <r>
    <x v="2255"/>
    <n v="18.882810656688267"/>
    <n v="54.761478037659643"/>
    <n v="19.494713320140939"/>
    <n v="59.787285085596928"/>
    <n v="20.325156618394107"/>
    <n v="56.638388214403719"/>
  </r>
  <r>
    <x v="2256"/>
    <n v="18.101949338136851"/>
    <n v="56.081756012167403"/>
    <n v="18.113504261412949"/>
    <n v="54.980496243496425"/>
    <n v="20.37777464073244"/>
    <n v="58.485887943963171"/>
  </r>
  <r>
    <x v="2257"/>
    <n v="19.355940259958835"/>
    <n v="53.305265769847075"/>
    <n v="19.198076207776467"/>
    <n v="60.71558296930921"/>
    <n v="20.014431149012292"/>
    <n v="58.072537738549855"/>
  </r>
  <r>
    <x v="2258"/>
    <n v="19.305130773706374"/>
    <n v="55.688080010720434"/>
    <n v="19.449827064802911"/>
    <n v="55.969312196003038"/>
    <n v="20.463618031874176"/>
    <n v="56.30371333083918"/>
  </r>
  <r>
    <x v="2259"/>
    <n v="18.513331200666485"/>
    <n v="51.413795775415522"/>
    <n v="18.771302950198663"/>
    <n v="56.330379083399251"/>
    <n v="20.115204708541413"/>
    <n v="59.517819277001429"/>
  </r>
  <r>
    <x v="2260"/>
    <n v="18.986460340027307"/>
    <n v="55.545167054379057"/>
    <n v="18.605425403284301"/>
    <n v="53.485499005149023"/>
    <n v="20.088141014135189"/>
    <n v="57.251281314311676"/>
  </r>
  <r>
    <x v="2261"/>
    <n v="19.271209780266997"/>
    <n v="57.97889294591269"/>
    <n v="20.2277286654964"/>
    <n v="55.865582925574408"/>
    <n v="20.178910429185152"/>
    <n v="53.869918663263917"/>
  </r>
  <r>
    <x v="2262"/>
    <n v="19.282953238986224"/>
    <n v="51.459306121581967"/>
    <n v="20.167396699107666"/>
    <n v="52.946796414602055"/>
    <n v="20.339773429658255"/>
    <n v="57.025128765315344"/>
  </r>
  <r>
    <x v="2263"/>
    <n v="19.533686713098344"/>
    <n v="56.976806097833283"/>
    <n v="18.372812522485816"/>
    <n v="58.956045150688553"/>
    <n v="20.442047904363761"/>
    <n v="53.517807056611232"/>
  </r>
  <r>
    <x v="2264"/>
    <n v="19.121255754502432"/>
    <n v="52.838144075021319"/>
    <n v="18.64794950005686"/>
    <n v="56.497075501596875"/>
    <n v="20.341849136205258"/>
    <n v="51.600907606656556"/>
  </r>
  <r>
    <x v="2265"/>
    <n v="19.101882671699432"/>
    <n v="56.847597429303505"/>
    <n v="20.067552806039554"/>
    <n v="53.138875048174917"/>
    <n v="20.035150682278079"/>
    <n v="52.774771394126034"/>
  </r>
  <r>
    <x v="2266"/>
    <n v="19.822416100177424"/>
    <n v="55.592897588237761"/>
    <n v="20.713703497556878"/>
    <n v="59.168540848556759"/>
    <n v="20.1041893289553"/>
    <n v="59.447049818638405"/>
  </r>
  <r>
    <x v="2267"/>
    <n v="19.998998199429391"/>
    <n v="51.219721468593221"/>
    <n v="20.470382061464441"/>
    <n v="57.359522040102092"/>
    <n v="20.428896269929378"/>
    <n v="59.753875064772217"/>
  </r>
  <r>
    <x v="2268"/>
    <n v="19.962849939885473"/>
    <n v="51.657876167543527"/>
    <n v="18.058750669996172"/>
    <n v="53.001704708952722"/>
    <n v="20.398993161795314"/>
    <n v="54.498894023582956"/>
  </r>
  <r>
    <x v="2269"/>
    <n v="18.464655695654912"/>
    <n v="54.86154571595641"/>
    <n v="18.579995285489431"/>
    <n v="50.858959955822698"/>
    <n v="20.084729648939597"/>
    <n v="50.227960222548411"/>
  </r>
  <r>
    <x v="2270"/>
    <n v="19.002379062697599"/>
    <n v="53.688383319216477"/>
    <n v="19.239631584223321"/>
    <n v="58.655131496667835"/>
    <n v="20.34476785512225"/>
    <n v="51.271793895081807"/>
  </r>
  <r>
    <x v="2271"/>
    <n v="18.81792248867535"/>
    <n v="56.950745724544298"/>
    <n v="19.183918272254267"/>
    <n v="52.394083518243882"/>
    <n v="20.348521181340974"/>
    <n v="52.91478440568627"/>
  </r>
  <r>
    <x v="2272"/>
    <n v="19.984752430071119"/>
    <n v="52.374535883442569"/>
    <n v="18.897495467964514"/>
    <n v="60.559526768900803"/>
    <n v="20.140301900424991"/>
    <n v="58.101318404580425"/>
  </r>
  <r>
    <x v="2273"/>
    <n v="18.805110981275519"/>
    <n v="54.449207648956126"/>
    <n v="18.311147403101643"/>
    <n v="60.811691366410628"/>
    <n v="20.239412510652951"/>
    <n v="58.742234056672849"/>
  </r>
  <r>
    <x v="2274"/>
    <n v="18.94940539974899"/>
    <n v="55.480797011249955"/>
    <n v="18.149392156824138"/>
    <n v="58.026441010154272"/>
    <n v="20.098544476394103"/>
    <n v="52.54063054602765"/>
  </r>
  <r>
    <x v="2275"/>
    <n v="18.017309613752893"/>
    <n v="56.570256379165492"/>
    <n v="18.876151196815346"/>
    <n v="59.799945665901639"/>
    <n v="20.333300693088166"/>
    <n v="60.927068147891823"/>
  </r>
  <r>
    <x v="2276"/>
    <n v="18.506861533946022"/>
    <n v="52.873599893318918"/>
    <n v="20.379754073462028"/>
    <n v="54.571706767104182"/>
    <n v="20.421119017793309"/>
    <n v="58.140221009173814"/>
  </r>
  <r>
    <x v="2277"/>
    <n v="18.779355711471666"/>
    <n v="54.975159788041381"/>
    <n v="19.207769230333781"/>
    <n v="56.875804069366836"/>
    <n v="20.498982536660201"/>
    <n v="56.383743974533012"/>
  </r>
  <r>
    <x v="2278"/>
    <n v="19.568659968306093"/>
    <n v="54.175249797783408"/>
    <n v="19.827095459112059"/>
    <n v="59.743006652740846"/>
    <n v="20.333211772779418"/>
    <n v="51.646424113848482"/>
  </r>
  <r>
    <x v="2279"/>
    <n v="18.90042398554408"/>
    <n v="52.170894879360702"/>
    <n v="19.390428547431476"/>
    <n v="51.880529409121372"/>
    <n v="20.03268168376432"/>
    <n v="55.08386823907918"/>
  </r>
  <r>
    <x v="2280"/>
    <n v="19.607923651227935"/>
    <n v="52.500806990545506"/>
    <n v="20.470259807195525"/>
    <n v="59.137416120030309"/>
    <n v="20.179846153320135"/>
    <n v="58.306554941422185"/>
  </r>
  <r>
    <x v="2281"/>
    <n v="19.417026025006198"/>
    <n v="55.323232034077101"/>
    <n v="19.182099456201875"/>
    <n v="50.594923710348226"/>
    <n v="20.274442921582946"/>
    <n v="57.146921698947168"/>
  </r>
  <r>
    <x v="2282"/>
    <n v="18.198243187151132"/>
    <n v="54.450840744224166"/>
    <n v="19.642532620743957"/>
    <n v="51.709328126751814"/>
    <n v="20.391781305428289"/>
    <n v="51.10254772487761"/>
  </r>
  <r>
    <x v="2283"/>
    <n v="19.830788120383975"/>
    <n v="54.683815161188861"/>
    <n v="20.146348120609005"/>
    <n v="54.565008254353394"/>
    <n v="20.482134980886748"/>
    <n v="60.802045431554291"/>
  </r>
  <r>
    <x v="2284"/>
    <n v="19.893547976307641"/>
    <n v="55.676393401426466"/>
    <n v="18.939940753311394"/>
    <n v="60.328104718975752"/>
    <n v="20.495455906636128"/>
    <n v="55.249542374700873"/>
  </r>
  <r>
    <x v="2285"/>
    <n v="19.234153325998438"/>
    <n v="56.100115967479134"/>
    <n v="19.399000224037334"/>
    <n v="52.51823839904069"/>
    <n v="20.053972110129845"/>
    <n v="57.492200169522924"/>
  </r>
  <r>
    <x v="2286"/>
    <n v="18.157480991759623"/>
    <n v="52.403751995592586"/>
    <n v="20.476169406380798"/>
    <n v="53.688803524541989"/>
    <n v="20.13600857491658"/>
    <n v="54.0801270405643"/>
  </r>
  <r>
    <x v="2287"/>
    <n v="19.885883990299366"/>
    <n v="52.418446172577895"/>
    <n v="18.013877839879729"/>
    <n v="57.150127718080356"/>
    <n v="20.097936281962312"/>
    <n v="52.821062836510009"/>
  </r>
  <r>
    <x v="2288"/>
    <n v="18.135099276383215"/>
    <n v="54.183455148919258"/>
    <n v="20.927659924010616"/>
    <n v="55.731226944173095"/>
    <n v="20.047930451539077"/>
    <n v="50.234809946977101"/>
  </r>
  <r>
    <x v="2289"/>
    <n v="18.130229646381466"/>
    <n v="52.661878166154118"/>
    <n v="20.001541757521352"/>
    <n v="54.108818388290508"/>
    <n v="20.120668277052069"/>
    <n v="56.361919582570451"/>
  </r>
  <r>
    <x v="2290"/>
    <n v="18.653401943871071"/>
    <n v="54.968814512303496"/>
    <n v="18.609028651890775"/>
    <n v="51.881796039634963"/>
    <n v="20.450230332775728"/>
    <n v="52.718556625701147"/>
  </r>
  <r>
    <x v="2291"/>
    <n v="18.737441578990136"/>
    <n v="51.311763983833643"/>
    <n v="20.647695786606953"/>
    <n v="60.051316523765735"/>
    <n v="20.126923496683535"/>
    <n v="59.268565759836534"/>
  </r>
  <r>
    <x v="2292"/>
    <n v="18.522156849200766"/>
    <n v="57.895228314739825"/>
    <n v="18.527701444277692"/>
    <n v="54.80784951464743"/>
    <n v="20.401317604755057"/>
    <n v="50.817012505921227"/>
  </r>
  <r>
    <x v="2293"/>
    <n v="18.220119291494587"/>
    <n v="54.591985371735817"/>
    <n v="18.376516912260829"/>
    <n v="59.820987459464497"/>
    <n v="20.356949070855883"/>
    <n v="60.784576116629751"/>
  </r>
  <r>
    <x v="2294"/>
    <n v="19.882841002589391"/>
    <n v="54.350023844950769"/>
    <n v="18.525290367684104"/>
    <n v="55.072471241753405"/>
    <n v="20.440606880139775"/>
    <n v="55.060424378062429"/>
  </r>
  <r>
    <x v="2295"/>
    <n v="19.901086101110689"/>
    <n v="53.062679978808646"/>
    <n v="20.120177918981614"/>
    <n v="53.966421900247823"/>
    <n v="20.089475982703426"/>
    <n v="54.400151336468689"/>
  </r>
  <r>
    <x v="2296"/>
    <n v="19.402141059906366"/>
    <n v="52.416735983649723"/>
    <n v="19.711012322544018"/>
    <n v="53.203610219245874"/>
    <n v="20.243440385071423"/>
    <n v="53.35474846772383"/>
  </r>
  <r>
    <x v="2297"/>
    <n v="19.086807969821507"/>
    <n v="52.510999149216161"/>
    <n v="19.55202204511281"/>
    <n v="54.307264003295174"/>
    <n v="20.343249469286405"/>
    <n v="52.111822830755855"/>
  </r>
  <r>
    <x v="2298"/>
    <n v="19.383941948487212"/>
    <n v="55.412701942190274"/>
    <n v="20.099092942021237"/>
    <n v="58.04176867830251"/>
    <n v="20.384483823748155"/>
    <n v="55.327327835361693"/>
  </r>
  <r>
    <x v="2299"/>
    <n v="18.030190065662861"/>
    <n v="57.880194138471296"/>
    <n v="19.421035958390089"/>
    <n v="57.002627873329239"/>
    <n v="20.171356795462437"/>
    <n v="57.60720970928908"/>
  </r>
  <r>
    <x v="2300"/>
    <n v="19.767645341877834"/>
    <n v="51.133822154484122"/>
    <n v="19.96047129483993"/>
    <n v="53.451114516603717"/>
    <n v="20.063086612048217"/>
    <n v="60.940636970289141"/>
  </r>
  <r>
    <x v="2301"/>
    <n v="19.411714136999226"/>
    <n v="54.737132586067737"/>
    <n v="18.692203927429507"/>
    <n v="57.268678962531233"/>
    <n v="20.451454032610251"/>
    <n v="59.447399295042352"/>
  </r>
  <r>
    <x v="2302"/>
    <n v="19.617080041233393"/>
    <n v="52.24540954187998"/>
    <n v="18.775228728483867"/>
    <n v="50.584207750490989"/>
    <n v="20.213537197815445"/>
    <n v="58.347832925853524"/>
  </r>
  <r>
    <x v="2303"/>
    <n v="18.796211028989145"/>
    <n v="51.164380758917943"/>
    <n v="19.962791495590846"/>
    <n v="52.756939357673197"/>
    <n v="20.193373225735282"/>
    <n v="55.992359499857365"/>
  </r>
  <r>
    <x v="2304"/>
    <n v="18.116688297117065"/>
    <n v="52.711021955547871"/>
    <n v="20.474729168291834"/>
    <n v="60.057684644225105"/>
    <n v="20.440377592585321"/>
    <n v="51.343374574691886"/>
  </r>
  <r>
    <x v="2305"/>
    <n v="18.242637020416559"/>
    <n v="55.669019198024081"/>
    <n v="18.466030743743293"/>
    <n v="57.520818938087089"/>
    <n v="20.026339090261409"/>
    <n v="54.386255191080721"/>
  </r>
  <r>
    <x v="2306"/>
    <n v="18.815091244834143"/>
    <n v="54.021269950260383"/>
    <n v="20.691979964602488"/>
    <n v="54.174634428958889"/>
    <n v="20.18272176128546"/>
    <n v="50.433886058566927"/>
  </r>
  <r>
    <x v="2307"/>
    <n v="19.425718350994249"/>
    <n v="55.217271961620789"/>
    <n v="20.711540441240693"/>
    <n v="53.274127757312463"/>
    <n v="20.227575471373815"/>
    <n v="54.532353432922918"/>
  </r>
  <r>
    <x v="2308"/>
    <n v="19.713697455927122"/>
    <n v="56.640572612270567"/>
    <n v="19.94767390690766"/>
    <n v="58.213952683872307"/>
    <n v="20.33810567589785"/>
    <n v="51.085389165460633"/>
  </r>
  <r>
    <x v="2309"/>
    <n v="18.75353045150586"/>
    <n v="54.415793245400074"/>
    <n v="20.086179753992571"/>
    <n v="55.770309775132446"/>
    <n v="20.490352129113191"/>
    <n v="56.871726470838496"/>
  </r>
  <r>
    <x v="2310"/>
    <n v="19.831907628330061"/>
    <n v="53.758259946601946"/>
    <n v="19.537718300411118"/>
    <n v="57.433151114697985"/>
    <n v="20.220882804806035"/>
    <n v="55.270258185578463"/>
  </r>
  <r>
    <x v="2311"/>
    <n v="18.496063223918753"/>
    <n v="53.985793324674461"/>
    <n v="20.55387262205986"/>
    <n v="56.318624495467262"/>
    <n v="20.448312746876056"/>
    <n v="58.491009852044435"/>
  </r>
  <r>
    <x v="2312"/>
    <n v="18.069734648826628"/>
    <n v="57.695901005048412"/>
    <n v="20.052219933971624"/>
    <n v="51.451383567797627"/>
    <n v="20.480380364577769"/>
    <n v="52.839863387288119"/>
  </r>
  <r>
    <x v="2313"/>
    <n v="19.888344250709743"/>
    <n v="52.723286518252287"/>
    <n v="19.375780537723919"/>
    <n v="58.930119710500371"/>
    <n v="20.408005441590067"/>
    <n v="60.546165562701923"/>
  </r>
  <r>
    <x v="2314"/>
    <n v="18.936059180136521"/>
    <n v="53.771737053525065"/>
    <n v="18.705871267794311"/>
    <n v="59.782713549735796"/>
    <n v="20.007260511043164"/>
    <n v="55.72336887948935"/>
  </r>
  <r>
    <x v="2315"/>
    <n v="18.425332909621137"/>
    <n v="55.177288844627874"/>
    <n v="18.771846020534472"/>
    <n v="58.5158707509026"/>
    <n v="20.207452035281012"/>
    <n v="58.026271232421379"/>
  </r>
  <r>
    <x v="2316"/>
    <n v="18.40120864007018"/>
    <n v="54.158320286510261"/>
    <n v="18.621165238805304"/>
    <n v="50.524418784869368"/>
    <n v="20.419529130714359"/>
    <n v="55.532702790813545"/>
  </r>
  <r>
    <x v="2317"/>
    <n v="18.907447908807875"/>
    <n v="54.77498705826055"/>
    <n v="18.910110990717669"/>
    <n v="52.922677662972035"/>
    <n v="20.335501348799955"/>
    <n v="56.939163539487183"/>
  </r>
  <r>
    <x v="2318"/>
    <n v="18.560758992762224"/>
    <n v="57.209936493395873"/>
    <n v="19.346874176091067"/>
    <n v="52.556574421846186"/>
    <n v="20.467233868289338"/>
    <n v="50.008944212999225"/>
  </r>
  <r>
    <x v="2319"/>
    <n v="18.661189835794158"/>
    <n v="53.626643858474274"/>
    <n v="20.241782141173445"/>
    <n v="54.682251856932695"/>
    <n v="20.066418190410971"/>
    <n v="58.953895917280391"/>
  </r>
  <r>
    <x v="2320"/>
    <n v="18.333972089687357"/>
    <n v="52.801127348396278"/>
    <n v="18.316794478617634"/>
    <n v="60.887963674334856"/>
    <n v="20.4388334420088"/>
    <n v="56.639016341129924"/>
  </r>
  <r>
    <x v="2321"/>
    <n v="19.280713949967208"/>
    <n v="55.595398629624228"/>
    <n v="18.378600268619305"/>
    <n v="59.565085655923077"/>
    <n v="20.190691735805785"/>
    <n v="58.663531422243238"/>
  </r>
  <r>
    <x v="2322"/>
    <n v="19.604788853493677"/>
    <n v="54.361735816081421"/>
    <n v="20.005707640026628"/>
    <n v="53.570884043713491"/>
    <n v="20.44491688724473"/>
    <n v="60.107971925243298"/>
  </r>
  <r>
    <x v="2323"/>
    <n v="18.069936735698548"/>
    <n v="53.71492776181276"/>
    <n v="18.474272391938051"/>
    <n v="60.427382401663579"/>
    <n v="20.471303110660266"/>
    <n v="57.446670801520447"/>
  </r>
  <r>
    <x v="2324"/>
    <n v="19.873498425092279"/>
    <n v="52.811709201257464"/>
    <n v="18.481793262749942"/>
    <n v="51.221945444148233"/>
    <n v="20.355351226767475"/>
    <n v="53.113267658347816"/>
  </r>
  <r>
    <x v="2325"/>
    <n v="19.161168124699568"/>
    <n v="54.056150562153739"/>
    <n v="18.843110890280791"/>
    <n v="58.940938653147526"/>
    <n v="20.470018707006101"/>
    <n v="58.029057143031345"/>
  </r>
  <r>
    <x v="2326"/>
    <n v="18.687015362923788"/>
    <n v="57.33280536659602"/>
    <n v="18.668295341629435"/>
    <n v="53.721598911147495"/>
    <n v="20.195339855361038"/>
    <n v="57.874267272323721"/>
  </r>
  <r>
    <x v="2327"/>
    <n v="19.855102153989744"/>
    <n v="57.830964544923894"/>
    <n v="18.438147045043344"/>
    <n v="50.884090383874742"/>
    <n v="20.101822268960856"/>
    <n v="55.790933747698126"/>
  </r>
  <r>
    <x v="2328"/>
    <n v="19.727129476089402"/>
    <n v="51.11972092429793"/>
    <n v="18.092222441015736"/>
    <n v="56.892872044722552"/>
    <n v="20.469289931747678"/>
    <n v="54.341710772553384"/>
  </r>
  <r>
    <x v="2329"/>
    <n v="18.389545050857368"/>
    <n v="53.410583158411413"/>
    <n v="19.320378180897585"/>
    <n v="56.701809497968696"/>
    <n v="20.382729857343705"/>
    <n v="51.308261898194409"/>
  </r>
  <r>
    <x v="2330"/>
    <n v="18.904954318981495"/>
    <n v="52.755358606481977"/>
    <n v="19.223448618507231"/>
    <n v="56.632778427667603"/>
    <n v="20.407915993651756"/>
    <n v="52.878726845219774"/>
  </r>
  <r>
    <x v="2331"/>
    <n v="19.221273523580205"/>
    <n v="55.783057744340638"/>
    <n v="19.494089208323562"/>
    <n v="53.896085864017607"/>
    <n v="20.467678931579375"/>
    <n v="53.659952369292881"/>
  </r>
  <r>
    <x v="2332"/>
    <n v="18.177963490536719"/>
    <n v="53.901835710311623"/>
    <n v="18.231248712377443"/>
    <n v="59.437742865727031"/>
    <n v="20.339600251332968"/>
    <n v="59.60412166741407"/>
  </r>
  <r>
    <x v="2333"/>
    <n v="18.244387281230651"/>
    <n v="57.077866866722367"/>
    <n v="18.175599398454366"/>
    <n v="54.594171756567555"/>
    <n v="20.058524342019524"/>
    <n v="57.227056639561255"/>
  </r>
  <r>
    <x v="2334"/>
    <n v="18.684796292339438"/>
    <n v="53.547460284372228"/>
    <n v="19.261764216901263"/>
    <n v="54.714347377601534"/>
    <n v="20.034452534423007"/>
    <n v="51.587837709034702"/>
  </r>
  <r>
    <x v="2335"/>
    <n v="18.549725417869166"/>
    <n v="52.224593088206149"/>
    <n v="18.132163948815755"/>
    <n v="51.32483452423044"/>
    <n v="20.190338390048215"/>
    <n v="60.187626044315031"/>
  </r>
  <r>
    <x v="2336"/>
    <n v="18.75112774820867"/>
    <n v="51.800233438051876"/>
    <n v="18.207819863294684"/>
    <n v="56.441421778083821"/>
    <n v="20.153194298167705"/>
    <n v="52.455775533165713"/>
  </r>
  <r>
    <x v="2337"/>
    <n v="18.288544172647988"/>
    <n v="56.105863604962295"/>
    <n v="19.8784687021435"/>
    <n v="60.841495385923018"/>
    <n v="20.381743674746932"/>
    <n v="54.477104665639878"/>
  </r>
  <r>
    <x v="2338"/>
    <n v="18.215773286916782"/>
    <n v="54.970490260925651"/>
    <n v="19.381696991720592"/>
    <n v="54.063455152300008"/>
    <n v="20.225197393638609"/>
    <n v="59.241397289812589"/>
  </r>
  <r>
    <x v="2339"/>
    <n v="19.049111488012588"/>
    <n v="57.227477393744252"/>
    <n v="19.935397019510898"/>
    <n v="51.755813805315839"/>
    <n v="20.23382425447339"/>
    <n v="50.982407305298651"/>
  </r>
  <r>
    <x v="2340"/>
    <n v="19.229046147744345"/>
    <n v="57.348037961956763"/>
    <n v="19.548893320110139"/>
    <n v="51.967868567750145"/>
    <n v="20.389076299771087"/>
    <n v="60.869471728326644"/>
  </r>
  <r>
    <x v="2341"/>
    <n v="19.241667394441603"/>
    <n v="53.338150197968844"/>
    <n v="18.602258949268442"/>
    <n v="50.436246176032775"/>
    <n v="20.271943570097459"/>
    <n v="56.046251655784552"/>
  </r>
  <r>
    <x v="2342"/>
    <n v="18.869342546643896"/>
    <n v="52.496861631537421"/>
    <n v="18.595225673116083"/>
    <n v="57.733732686987501"/>
    <n v="20.194549922808068"/>
    <n v="55.499038282507989"/>
  </r>
  <r>
    <x v="2343"/>
    <n v="19.311445284070309"/>
    <n v="56.110791601232975"/>
    <n v="18.249872107247526"/>
    <n v="56.885476501759271"/>
    <n v="20.140507467368142"/>
    <n v="60.237233846933229"/>
  </r>
  <r>
    <x v="2344"/>
    <n v="19.101554824696041"/>
    <n v="55.24835326259722"/>
    <n v="19.646084376814656"/>
    <n v="56.031416970763566"/>
    <n v="20.251407887117598"/>
    <n v="52.663683472534423"/>
  </r>
  <r>
    <x v="2345"/>
    <n v="18.370683083593342"/>
    <n v="51.651961994324758"/>
    <n v="20.392747864741018"/>
    <n v="60.291560200626741"/>
    <n v="20.383005286496964"/>
    <n v="50.258487050558934"/>
  </r>
  <r>
    <x v="2346"/>
    <n v="18.32228747432135"/>
    <n v="56.685801434789013"/>
    <n v="19.952842867674711"/>
    <n v="58.936789311044983"/>
    <n v="20.172838692269686"/>
    <n v="51.661513086506389"/>
  </r>
  <r>
    <x v="2347"/>
    <n v="18.213066315275544"/>
    <n v="52.20538131419481"/>
    <n v="18.737458700353081"/>
    <n v="55.720761885630942"/>
    <n v="20.036747814102799"/>
    <n v="55.68133200175852"/>
  </r>
  <r>
    <x v="2348"/>
    <n v="18.327561004097959"/>
    <n v="54.062327549957743"/>
    <n v="20.780261680166934"/>
    <n v="56.191086827538861"/>
    <n v="20.341963171898165"/>
    <n v="52.578991687693389"/>
  </r>
  <r>
    <x v="2349"/>
    <n v="18.37450355924458"/>
    <n v="54.293579126323671"/>
    <n v="20.130317820565274"/>
    <n v="60.961011046085247"/>
    <n v="20.478567301730354"/>
    <n v="52.539414025764813"/>
  </r>
  <r>
    <x v="2350"/>
    <n v="19.67917561153563"/>
    <n v="56.54852660234949"/>
    <n v="19.871018653017241"/>
    <n v="54.334999014097228"/>
    <n v="20.024052348305545"/>
    <n v="57.783531188223222"/>
  </r>
  <r>
    <x v="2351"/>
    <n v="19.880765907949321"/>
    <n v="54.961051300568506"/>
    <n v="20.205961786744396"/>
    <n v="52.154642400965876"/>
    <n v="20.307532914895404"/>
    <n v="57.762290579633962"/>
  </r>
  <r>
    <x v="2352"/>
    <n v="18.69782225778847"/>
    <n v="52.083768305957875"/>
    <n v="19.504616253019758"/>
    <n v="56.901908506690894"/>
    <n v="20.336064976639641"/>
    <n v="50.630835540498047"/>
  </r>
  <r>
    <x v="2353"/>
    <n v="18.725187506360577"/>
    <n v="53.447632059245954"/>
    <n v="20.578345017094495"/>
    <n v="59.964235132706335"/>
    <n v="20.050437894923654"/>
    <n v="55.7742017491829"/>
  </r>
  <r>
    <x v="2354"/>
    <n v="18.802573705122267"/>
    <n v="52.934939424194397"/>
    <n v="18.978295852391444"/>
    <n v="52.055403351311355"/>
    <n v="20.0455432289348"/>
    <n v="55.996184840932507"/>
  </r>
  <r>
    <x v="2355"/>
    <n v="18.037505528928971"/>
    <n v="53.941185248827153"/>
    <n v="18.358704424732327"/>
    <n v="55.832513129810835"/>
    <n v="20.482152695033538"/>
    <n v="56.582288890171384"/>
  </r>
  <r>
    <x v="2356"/>
    <n v="19.96146284348605"/>
    <n v="57.996345813684748"/>
    <n v="20.66388789766787"/>
    <n v="57.926568971748772"/>
    <n v="20.005448162147683"/>
    <n v="57.536023576080659"/>
  </r>
  <r>
    <x v="2357"/>
    <n v="19.735821020807073"/>
    <n v="54.892046399353838"/>
    <n v="20.3409890319612"/>
    <n v="56.66651797172068"/>
    <n v="20.23662805828959"/>
    <n v="53.408546581457514"/>
  </r>
  <r>
    <x v="2358"/>
    <n v="18.453761763801467"/>
    <n v="51.335223791479287"/>
    <n v="19.821865234148945"/>
    <n v="58.763169022717257"/>
    <n v="20.228086898111389"/>
    <n v="57.800918141971351"/>
  </r>
  <r>
    <x v="2359"/>
    <n v="18.462897207785762"/>
    <n v="57.581756870828102"/>
    <n v="18.795599707549073"/>
    <n v="54.530432662390538"/>
    <n v="20.00680032897942"/>
    <n v="59.979074764472188"/>
  </r>
  <r>
    <x v="2360"/>
    <n v="18.859980728977565"/>
    <n v="53.462996992895675"/>
    <n v="18.108480164068244"/>
    <n v="53.55830302642002"/>
    <n v="20.131902418892512"/>
    <n v="58.502893668596563"/>
  </r>
  <r>
    <x v="2361"/>
    <n v="18.03728772499392"/>
    <n v="56.861834116479194"/>
    <n v="19.447607901390306"/>
    <n v="57.507610326620274"/>
    <n v="20.464813732261341"/>
    <n v="56.258726206769204"/>
  </r>
  <r>
    <x v="2362"/>
    <n v="19.254013328256157"/>
    <n v="55.475641406502973"/>
    <n v="18.192689877334036"/>
    <n v="52.369627609735254"/>
    <n v="20.394723515131602"/>
    <n v="55.331345797786618"/>
  </r>
  <r>
    <x v="2363"/>
    <n v="19.547735841824764"/>
    <n v="52.531345536321695"/>
    <n v="20.498745288391795"/>
    <n v="52.952603960129757"/>
    <n v="20.451958963012437"/>
    <n v="54.144486457612153"/>
  </r>
  <r>
    <x v="2364"/>
    <n v="19.015770376411457"/>
    <n v="55.976363805967409"/>
    <n v="20.951122363631292"/>
    <n v="58.73595836066216"/>
    <n v="20.382998009703741"/>
    <n v="52.177778534633738"/>
  </r>
  <r>
    <x v="2365"/>
    <n v="19.624572147242183"/>
    <n v="52.754272473935707"/>
    <n v="19.192152059086428"/>
    <n v="50.156378828426433"/>
    <n v="20.124760973459679"/>
    <n v="53.584483951525151"/>
  </r>
  <r>
    <x v="2366"/>
    <n v="18.761926096649496"/>
    <n v="57.820456370000564"/>
    <n v="20.8979563531339"/>
    <n v="58.267085841636302"/>
    <n v="20.423401887130463"/>
    <n v="55.553650419299778"/>
  </r>
  <r>
    <x v="2367"/>
    <n v="18.329706994923548"/>
    <n v="53.29638049937784"/>
    <n v="20.417067223653987"/>
    <n v="52.449423315254585"/>
    <n v="20.174205769465665"/>
    <n v="54.025898229969236"/>
  </r>
  <r>
    <x v="2368"/>
    <n v="19.39523856992594"/>
    <n v="52.106153856086152"/>
    <n v="19.418490229202344"/>
    <n v="51.376214143338608"/>
    <n v="20.149010337491948"/>
    <n v="58.413537437927239"/>
  </r>
  <r>
    <x v="2369"/>
    <n v="18.059995737449864"/>
    <n v="53.190106097671986"/>
    <n v="20.653991555187044"/>
    <n v="56.157749348602955"/>
    <n v="20.488682890685809"/>
    <n v="60.158927706366867"/>
  </r>
  <r>
    <x v="2370"/>
    <n v="18.085078610913751"/>
    <n v="51.048537540444514"/>
    <n v="19.542242825338597"/>
    <n v="60.346848152913559"/>
    <n v="20.2640597694751"/>
    <n v="56.711439535521841"/>
  </r>
  <r>
    <x v="2371"/>
    <n v="18.736203072335545"/>
    <n v="55.425996032392803"/>
    <n v="19.841035248760242"/>
    <n v="55.062841514660121"/>
    <n v="20.173689970728446"/>
    <n v="60.483737188278369"/>
  </r>
  <r>
    <x v="2372"/>
    <n v="18.148835126302046"/>
    <n v="52.263709378061044"/>
    <n v="20.322544279212384"/>
    <n v="56.760345248953662"/>
    <n v="20.358852073805348"/>
    <n v="60.868528836249205"/>
  </r>
  <r>
    <x v="2373"/>
    <n v="19.053385812412117"/>
    <n v="56.534448858131441"/>
    <n v="18.190935279828345"/>
    <n v="53.232387871184756"/>
    <n v="20.100132238884029"/>
    <n v="53.080118308488039"/>
  </r>
  <r>
    <x v="2374"/>
    <n v="18.943042453200146"/>
    <n v="56.995982591446776"/>
    <n v="19.193958012543725"/>
    <n v="56.769930043621876"/>
    <n v="20.139177318048354"/>
    <n v="54.446051670682273"/>
  </r>
  <r>
    <x v="2375"/>
    <n v="19.732440992884992"/>
    <n v="51.440644887307627"/>
    <n v="19.475891712137603"/>
    <n v="60.358964664369552"/>
    <n v="20.448394337220979"/>
    <n v="55.841764511020152"/>
  </r>
  <r>
    <x v="2376"/>
    <n v="18.004529511362197"/>
    <n v="56.641806597469362"/>
    <n v="20.180887459925579"/>
    <n v="50.340953708657558"/>
    <n v="20.213855341756609"/>
    <n v="52.934428193966028"/>
  </r>
  <r>
    <x v="2377"/>
    <n v="18.514822021778397"/>
    <n v="54.218271495545928"/>
    <n v="18.821476474171629"/>
    <n v="54.708453371294752"/>
    <n v="20.117053581042455"/>
    <n v="58.194577485746265"/>
  </r>
  <r>
    <x v="2378"/>
    <n v="18.749534170476757"/>
    <n v="55.039349155468592"/>
    <n v="19.392604238954089"/>
    <n v="56.665015083684402"/>
    <n v="20.37593795624381"/>
    <n v="52.422012718856287"/>
  </r>
  <r>
    <x v="2379"/>
    <n v="18.257943415241698"/>
    <n v="51.315790569496265"/>
    <n v="19.468157871518969"/>
    <n v="51.096301204637861"/>
    <n v="20.229907455865014"/>
    <n v="50.314224877170922"/>
  </r>
  <r>
    <x v="2380"/>
    <n v="18.491434311165428"/>
    <n v="51.810801254624401"/>
    <n v="20.384303552629977"/>
    <n v="54.664240345133756"/>
    <n v="20.130463631899389"/>
    <n v="53.056937249183925"/>
  </r>
  <r>
    <x v="2381"/>
    <n v="18.69056696496672"/>
    <n v="54.742169205077936"/>
    <n v="19.720296203190657"/>
    <n v="60.93153085038584"/>
    <n v="20.148177321482983"/>
    <n v="52.73854257992938"/>
  </r>
  <r>
    <x v="2382"/>
    <n v="18.103289546091521"/>
    <n v="52.704185947637122"/>
    <n v="19.783457379491573"/>
    <n v="60.21375153761705"/>
    <n v="20.411895202453088"/>
    <n v="55.281524622719807"/>
  </r>
  <r>
    <x v="2383"/>
    <n v="18.00537296742424"/>
    <n v="53.503981527217206"/>
    <n v="18.956232253505259"/>
    <n v="54.695130918826528"/>
    <n v="20.062891286123886"/>
    <n v="57.910404511312379"/>
  </r>
  <r>
    <x v="2384"/>
    <n v="19.48793722361021"/>
    <n v="51.168682993653391"/>
    <n v="18.065385262413251"/>
    <n v="57.749179434345507"/>
    <n v="20.070410215524529"/>
    <n v="54.888538686533515"/>
  </r>
  <r>
    <x v="2385"/>
    <n v="18.104483076160733"/>
    <n v="52.061888773861952"/>
    <n v="19.803764573190588"/>
    <n v="60.687631334055254"/>
    <n v="20.369819215708336"/>
    <n v="53.421711182127559"/>
  </r>
  <r>
    <x v="2386"/>
    <n v="19.819322686241868"/>
    <n v="57.012545831610929"/>
    <n v="18.410455778474887"/>
    <n v="50.514012370776278"/>
    <n v="20.375684430817309"/>
    <n v="54.14184992224218"/>
  </r>
  <r>
    <x v="2387"/>
    <n v="18.031134152905778"/>
    <n v="55.492860340355094"/>
    <n v="18.729099784137517"/>
    <n v="52.9269735370722"/>
    <n v="20.238320781511124"/>
    <n v="51.895585663263816"/>
  </r>
  <r>
    <x v="2388"/>
    <n v="19.137696354082188"/>
    <n v="51.566193325540794"/>
    <n v="19.937612297573427"/>
    <n v="52.616872771570037"/>
    <n v="20.018291040426778"/>
    <n v="53.406844241336792"/>
  </r>
  <r>
    <x v="2389"/>
    <n v="18.962457858232803"/>
    <n v="57.92616398672692"/>
    <n v="20.756075419290408"/>
    <n v="56.577115638213442"/>
    <n v="20.071523488481859"/>
    <n v="54.610437792690597"/>
  </r>
  <r>
    <x v="2390"/>
    <n v="18.936366633829554"/>
    <n v="52.203730828097861"/>
    <n v="18.254695103176804"/>
    <n v="54.275194099817909"/>
    <n v="20.322880193764426"/>
    <n v="56.288763798322982"/>
  </r>
  <r>
    <x v="2391"/>
    <n v="19.81390270571881"/>
    <n v="55.569217842396569"/>
    <n v="19.282831500338311"/>
    <n v="55.136012979936851"/>
    <n v="20.270912711725636"/>
    <n v="57.749073720644525"/>
  </r>
  <r>
    <x v="2392"/>
    <n v="18.132110471983811"/>
    <n v="53.957678082523202"/>
    <n v="19.981610908872053"/>
    <n v="54.679494862750154"/>
    <n v="20.390507938594034"/>
    <n v="53.454314719309252"/>
  </r>
  <r>
    <x v="2393"/>
    <n v="18.749966433762836"/>
    <n v="54.847846874171623"/>
    <n v="19.78923783045007"/>
    <n v="50.813705638766955"/>
    <n v="20.476880226893329"/>
    <n v="52.874921532725487"/>
  </r>
  <r>
    <x v="2394"/>
    <n v="19.824235582702578"/>
    <n v="56.032015509288854"/>
    <n v="20.64072116606269"/>
    <n v="52.161329855322649"/>
    <n v="20.047494246463543"/>
    <n v="55.895575413113008"/>
  </r>
  <r>
    <x v="2395"/>
    <n v="19.450945698103325"/>
    <n v="51.907912002608114"/>
    <n v="19.761065937739687"/>
    <n v="56.59409660524512"/>
    <n v="20.475065923660829"/>
    <n v="58.179401270480483"/>
  </r>
  <r>
    <x v="2396"/>
    <n v="18.808800461054037"/>
    <n v="52.783183699170252"/>
    <n v="18.186277509733209"/>
    <n v="55.053342083639166"/>
    <n v="20.306850559065555"/>
    <n v="54.233384297472092"/>
  </r>
  <r>
    <x v="2397"/>
    <n v="18.869248864400646"/>
    <n v="57.987075127593343"/>
    <n v="20.574722767031119"/>
    <n v="60.110466131435174"/>
    <n v="20.414586007564061"/>
    <n v="57.796200434539422"/>
  </r>
  <r>
    <x v="2398"/>
    <n v="18.356039861306996"/>
    <n v="56.700536440780873"/>
    <n v="20.325883339746674"/>
    <n v="54.928097226717149"/>
    <n v="20.315571477935809"/>
    <n v="59.687247968856099"/>
  </r>
  <r>
    <x v="2399"/>
    <n v="19.165815918599133"/>
    <n v="53.65978213027325"/>
    <n v="19.6222607637938"/>
    <n v="59.998442247232873"/>
    <n v="20.278533061527551"/>
    <n v="54.040638285313342"/>
  </r>
  <r>
    <x v="2400"/>
    <n v="19.86601855157619"/>
    <n v="53.195870774614932"/>
    <n v="18.890773897579582"/>
    <n v="59.742944927300002"/>
    <n v="20.113205957317749"/>
    <n v="57.171061954648991"/>
  </r>
  <r>
    <x v="2401"/>
    <n v="19.868122142103694"/>
    <n v="52.025856500588191"/>
    <n v="18.198441308362035"/>
    <n v="60.222782595684862"/>
    <n v="20.338217472474444"/>
    <n v="59.76034608912142"/>
  </r>
  <r>
    <x v="2402"/>
    <n v="19.836081386645802"/>
    <n v="55.542201687621187"/>
    <n v="18.614664682857526"/>
    <n v="60.492212353364451"/>
    <n v="20.399271360031534"/>
    <n v="59.568773463428975"/>
  </r>
  <r>
    <x v="2403"/>
    <n v="19.766965668670437"/>
    <n v="52.887110522683784"/>
    <n v="18.526582131985652"/>
    <n v="59.934201158689518"/>
    <n v="20.260855282211068"/>
    <n v="53.01851411539522"/>
  </r>
  <r>
    <x v="2404"/>
    <n v="19.204834476972071"/>
    <n v="55.164492751127533"/>
    <n v="19.913594816564828"/>
    <n v="56.292279940304972"/>
    <n v="20.062976605569009"/>
    <n v="58.946324054026341"/>
  </r>
  <r>
    <x v="2405"/>
    <n v="19.038381572813513"/>
    <n v="54.649632336504489"/>
    <n v="18.931392665200679"/>
    <n v="55.52135840451119"/>
    <n v="20.10667887867162"/>
    <n v="53.768162825467897"/>
  </r>
  <r>
    <x v="2406"/>
    <n v="19.909387666830071"/>
    <n v="55.491124808048781"/>
    <n v="18.446201712533167"/>
    <n v="56.141407468764911"/>
    <n v="20.227778242832688"/>
    <n v="55.689099680261442"/>
  </r>
  <r>
    <x v="2407"/>
    <n v="19.417996763366332"/>
    <n v="55.140890674967437"/>
    <n v="19.4447089688063"/>
    <n v="59.325121756174369"/>
    <n v="20.197342721156481"/>
    <n v="55.153455845112731"/>
  </r>
  <r>
    <x v="2408"/>
    <n v="19.081082749140148"/>
    <n v="52.977849175149522"/>
    <n v="18.973691569097728"/>
    <n v="50.004525942887227"/>
    <n v="20.265361412109236"/>
    <n v="56.393636275695442"/>
  </r>
  <r>
    <x v="2409"/>
    <n v="19.359930081357337"/>
    <n v="54.863925791915449"/>
    <n v="18.793686899279532"/>
    <n v="55.635990054040015"/>
    <n v="20.409667792163141"/>
    <n v="60.633061141811794"/>
  </r>
  <r>
    <x v="2410"/>
    <n v="19.379382737252037"/>
    <n v="57.737510149859105"/>
    <n v="19.258748595635112"/>
    <n v="57.163734632072597"/>
    <n v="20.495691959536547"/>
    <n v="53.61833214852264"/>
  </r>
  <r>
    <x v="2411"/>
    <n v="19.423300198476941"/>
    <n v="57.855581188111351"/>
    <n v="20.466137512291187"/>
    <n v="56.518824398112535"/>
    <n v="19.987804167186454"/>
    <n v="56.202927017289134"/>
  </r>
  <r>
    <x v="2412"/>
    <n v="19.470085508274643"/>
    <n v="55.259491342530673"/>
    <n v="20.844310275470235"/>
    <n v="54.89164197722144"/>
    <n v="19.188646783962493"/>
    <n v="56.420461273666227"/>
  </r>
  <r>
    <x v="2413"/>
    <n v="19.002561633324952"/>
    <n v="54.039640903790506"/>
    <n v="20.936330986161341"/>
    <n v="55.09604132157655"/>
    <n v="20.323104714495997"/>
    <n v="56.611692778636346"/>
  </r>
  <r>
    <x v="2414"/>
    <n v="19.889316810274043"/>
    <n v="51.607677492090239"/>
    <n v="18.464452506776059"/>
    <n v="51.231726208646421"/>
    <n v="20.365988475613371"/>
    <n v="50.94752459352604"/>
  </r>
  <r>
    <x v="2415"/>
    <n v="19.867861929612918"/>
    <n v="51.405055517489906"/>
    <n v="19.25640683476152"/>
    <n v="52.364260328338624"/>
    <n v="20.547894630897535"/>
    <n v="57.820086548346168"/>
  </r>
  <r>
    <x v="2416"/>
    <n v="19.809420739026756"/>
    <n v="55.231119374284368"/>
    <n v="19.968023669169177"/>
    <n v="57.379390589316152"/>
    <n v="20.869180781517631"/>
    <n v="54.862877925736683"/>
  </r>
  <r>
    <x v="2417"/>
    <n v="19.284206415150969"/>
    <n v="51.314636197701184"/>
    <n v="19.650251527948388"/>
    <n v="60.147467965972126"/>
    <n v="20.293919289313397"/>
    <n v="57.855509021866027"/>
  </r>
  <r>
    <x v="2418"/>
    <n v="19.377813192920804"/>
    <n v="57.577723331120843"/>
    <n v="20.460306666604403"/>
    <n v="54.456237342198591"/>
    <n v="19.265730160442448"/>
    <n v="60.139412935278024"/>
  </r>
  <r>
    <x v="2419"/>
    <n v="19.432751444061783"/>
    <n v="52.901820493668261"/>
    <n v="20.719665843846826"/>
    <n v="56.773155670353447"/>
    <n v="19.205555415409545"/>
    <n v="55.077921134877108"/>
  </r>
  <r>
    <x v="2420"/>
    <n v="19.311887962742386"/>
    <n v="56.235350431505928"/>
    <n v="20.075251361522046"/>
    <n v="53.20789067337202"/>
    <n v="19.618217857936063"/>
    <n v="50.529525327767381"/>
  </r>
  <r>
    <x v="2421"/>
    <n v="19.052700240770871"/>
    <n v="57.252907480369622"/>
    <n v="20.951178590257793"/>
    <n v="52.969686566161627"/>
    <n v="19.990430502815624"/>
    <n v="54.916306572485048"/>
  </r>
  <r>
    <x v="2422"/>
    <n v="19.450746496083607"/>
    <n v="51.495007886769898"/>
    <n v="19.32768945817865"/>
    <n v="56.766268864423026"/>
    <n v="19.405709752684238"/>
    <n v="50.582173344445245"/>
  </r>
  <r>
    <x v="2423"/>
    <n v="19.006846393248658"/>
    <n v="52.2931028928109"/>
    <n v="18.075144923164878"/>
    <n v="56.005661712693765"/>
    <n v="19.476305805059237"/>
    <n v="51.906099783013246"/>
  </r>
  <r>
    <x v="2424"/>
    <n v="19.002020259473998"/>
    <n v="56.777400141373356"/>
    <n v="19.675407013237159"/>
    <n v="59.00754853544256"/>
    <n v="19.73833857992916"/>
    <n v="57.974921754175597"/>
  </r>
  <r>
    <x v="2425"/>
    <n v="19.967822269784957"/>
    <n v="53.712553524412769"/>
    <n v="20.240929208331295"/>
    <n v="50.177227872532043"/>
    <n v="19.223220082758004"/>
    <n v="53.352852462411136"/>
  </r>
  <r>
    <x v="2426"/>
    <n v="19.255035887959199"/>
    <n v="56.22526147235822"/>
    <n v="20.304131587458247"/>
    <n v="58.722888105589121"/>
    <n v="20.706382863590683"/>
    <n v="54.234236755532812"/>
  </r>
  <r>
    <x v="2427"/>
    <n v="19.165355081550523"/>
    <n v="51.041375787466151"/>
    <n v="19.626653417432756"/>
    <n v="52.225094213590381"/>
    <n v="19.33097921333755"/>
    <n v="59.733024750499759"/>
  </r>
  <r>
    <x v="2428"/>
    <n v="19.98380444599487"/>
    <n v="52.513290122993943"/>
    <n v="18.581886719141231"/>
    <n v="59.485500225505902"/>
    <n v="20.889402139823112"/>
    <n v="51.002509900418637"/>
  </r>
  <r>
    <x v="2429"/>
    <n v="19.164483885131084"/>
    <n v="52.452611889303036"/>
    <n v="19.404921134409982"/>
    <n v="55.409957434708993"/>
    <n v="19.817097862245937"/>
    <n v="57.414647584541292"/>
  </r>
  <r>
    <x v="2430"/>
    <n v="19.511801759489991"/>
    <n v="52.616524494170989"/>
    <n v="18.355234096904269"/>
    <n v="51.387859540600978"/>
    <n v="20.161196579371573"/>
    <n v="54.417348646637933"/>
  </r>
  <r>
    <x v="2431"/>
    <n v="19.342537485544984"/>
    <n v="52.226961824146095"/>
    <n v="20.115004111673127"/>
    <n v="56.438435338046304"/>
    <n v="19.331923803137666"/>
    <n v="53.626338797143433"/>
  </r>
  <r>
    <x v="2432"/>
    <n v="19.2914727170544"/>
    <n v="56.742243527733812"/>
    <n v="20.841441685031704"/>
    <n v="57.217435534605684"/>
    <n v="19.224951162727333"/>
    <n v="52.826562139959066"/>
  </r>
  <r>
    <x v="2433"/>
    <n v="20"/>
    <n v="52.18038848599555"/>
    <n v="20.19735413196527"/>
    <n v="54.65515252302491"/>
    <n v="19.430331092425618"/>
    <n v="53.193733420574453"/>
  </r>
  <r>
    <x v="2434"/>
    <n v="20.100000000000001"/>
    <n v="54.19568663898368"/>
    <n v="18.147580590400189"/>
    <n v="53.822761397400363"/>
    <n v="19.44129425069778"/>
    <n v="55.676777878178122"/>
  </r>
  <r>
    <x v="2435"/>
    <n v="20.2"/>
    <n v="57.084840200008514"/>
    <n v="18.887786943895311"/>
    <n v="54.62236797971164"/>
    <n v="20.891574716481227"/>
    <n v="60.787739689013605"/>
  </r>
  <r>
    <x v="2436"/>
    <n v="20.3"/>
    <n v="53.36596232033969"/>
    <n v="20.336546475433288"/>
    <n v="55.537637578229067"/>
    <n v="20.772808212179054"/>
    <n v="50.123738976299251"/>
  </r>
  <r>
    <x v="2437"/>
    <n v="19.624457737454772"/>
    <n v="51.307461169916252"/>
    <n v="18.371905852117401"/>
    <n v="59.295468176647532"/>
    <n v="19.335681648969206"/>
    <n v="60.083771895827802"/>
  </r>
  <r>
    <x v="2438"/>
    <n v="19.8"/>
    <n v="52.84974143241746"/>
    <n v="19.5900562720187"/>
    <n v="54.13423955837839"/>
    <n v="19.342718355446134"/>
    <n v="51.99099030559605"/>
  </r>
  <r>
    <x v="2439"/>
    <n v="19.88"/>
    <n v="55.868188254475662"/>
    <n v="19.617770307781907"/>
    <n v="58.450363431345025"/>
    <n v="20.550517652959702"/>
    <n v="59.521850711373794"/>
  </r>
  <r>
    <x v="2440"/>
    <n v="19.96"/>
    <n v="52.375572780127271"/>
    <n v="18.479124859648486"/>
    <n v="54.874485212332047"/>
    <n v="19.081619264760111"/>
    <n v="56.099081128187976"/>
  </r>
  <r>
    <x v="2441"/>
    <n v="20.04"/>
    <n v="53.920661002338285"/>
    <n v="20.537885369692706"/>
    <n v="57.803133364499644"/>
    <n v="19.897300819959327"/>
    <n v="56.430442976684731"/>
  </r>
  <r>
    <x v="2442"/>
    <n v="20.12"/>
    <n v="53.91671695387803"/>
    <n v="20.941312036284067"/>
    <n v="52.0930561865976"/>
    <n v="20.276581803708549"/>
    <n v="59.465124759891687"/>
  </r>
  <r>
    <x v="2443"/>
    <n v="20.2"/>
    <n v="51.863565830646628"/>
    <n v="18.641293283390155"/>
    <n v="52.800170908368806"/>
    <n v="20.625325599290978"/>
    <n v="54.689944673431704"/>
  </r>
  <r>
    <x v="2444"/>
    <n v="20.28"/>
    <n v="54.805277632611819"/>
    <n v="19.711555728824443"/>
    <n v="57.010427155600183"/>
    <n v="19.645338817301084"/>
    <n v="56.594404882158798"/>
  </r>
  <r>
    <x v="2445"/>
    <n v="20.36"/>
    <n v="53.700586603846531"/>
    <n v="20.421014045210274"/>
    <n v="55.132332617586883"/>
    <n v="20.84699424912014"/>
    <n v="57.749753235691365"/>
  </r>
  <r>
    <x v="2446"/>
    <n v="20.440000000000001"/>
    <n v="55.633388777524992"/>
    <n v="18.273986295019267"/>
    <n v="57.388256686559934"/>
    <n v="19.377671843160901"/>
    <n v="52.28003397102983"/>
  </r>
  <r>
    <x v="2447"/>
    <n v="20.52"/>
    <n v="54.471404183384671"/>
    <n v="18.383363672856419"/>
    <n v="54.754665945464339"/>
    <n v="20.699317684065303"/>
    <n v="56.149336855465648"/>
  </r>
  <r>
    <x v="2448"/>
    <n v="20.6"/>
    <n v="55.452469335826827"/>
    <n v="19.454584244356859"/>
    <n v="58.860152494702355"/>
    <n v="20.788709810602587"/>
    <n v="51.410209132700338"/>
  </r>
  <r>
    <x v="2449"/>
    <n v="20.68"/>
    <n v="51.194178066110474"/>
    <n v="18.708221921438135"/>
    <n v="50.479339299851141"/>
    <n v="19.799057548909779"/>
    <n v="57.401449915476611"/>
  </r>
  <r>
    <x v="2450"/>
    <n v="20.399999999999999"/>
    <n v="51.671718655673111"/>
    <n v="20.053261798953717"/>
    <n v="54.447678011898233"/>
    <n v="20.988208415951096"/>
    <n v="50.993162713792053"/>
  </r>
  <r>
    <x v="2451"/>
    <n v="20.12"/>
    <n v="57.245843982861558"/>
    <n v="19.626928133046732"/>
    <n v="52.599496415516278"/>
    <n v="19.899279004209969"/>
    <n v="53.292596466437715"/>
  </r>
  <r>
    <x v="2452"/>
    <n v="19.84"/>
    <n v="54.58659379668525"/>
    <n v="19.572474501190126"/>
    <n v="60.720208425721061"/>
    <n v="19.239781521913592"/>
    <n v="55.008483425846208"/>
  </r>
  <r>
    <x v="2453"/>
    <n v="19.559999999999999"/>
    <n v="55.825388642259561"/>
    <n v="20.105442639071029"/>
    <n v="50.915511836836515"/>
    <n v="19.421857885683064"/>
    <n v="52.587143350661847"/>
  </r>
  <r>
    <x v="2454"/>
    <n v="19.28"/>
    <n v="57.484566788168337"/>
    <n v="18.836733664006157"/>
    <n v="50.15793159229132"/>
    <n v="20.890234445746525"/>
    <n v="53.675270338412155"/>
  </r>
  <r>
    <x v="2455"/>
    <n v="19"/>
    <n v="52.167035415170453"/>
    <n v="18.136642319275218"/>
    <n v="52.472708044786714"/>
    <n v="19.224882864361525"/>
    <n v="53.910258415420564"/>
  </r>
  <r>
    <x v="2456"/>
    <n v="19.02"/>
    <n v="56.02777056727745"/>
    <n v="20.247450067293972"/>
    <n v="52.483681516778454"/>
    <n v="20.241038363595308"/>
    <n v="55.939408136770332"/>
  </r>
  <r>
    <x v="2457"/>
    <n v="19.079999999999998"/>
    <n v="52.629583056947133"/>
    <n v="19.405583493315792"/>
    <n v="51.03693020526832"/>
    <n v="19.565752799168369"/>
    <n v="60.592119191967598"/>
  </r>
  <r>
    <x v="2458"/>
    <n v="19.113333333333301"/>
    <n v="55.09028590066071"/>
    <n v="19.068224014506772"/>
    <n v="51.343792761037825"/>
    <n v="19.109687453192119"/>
    <n v="50.712059430885525"/>
  </r>
  <r>
    <x v="2459"/>
    <n v="19.1533333333333"/>
    <n v="54.648410445266158"/>
    <n v="19.29730794734035"/>
    <n v="58.743059078143375"/>
    <n v="19.256984748554405"/>
    <n v="51.958401627142976"/>
  </r>
  <r>
    <x v="2460"/>
    <n v="19.1933333333333"/>
    <n v="57.142455837483894"/>
    <n v="18.546281190142686"/>
    <n v="50.044568109003073"/>
    <n v="20.021878696520467"/>
    <n v="51.668821574259894"/>
  </r>
  <r>
    <x v="2461"/>
    <n v="19.233333333333299"/>
    <n v="52.914238390917369"/>
    <n v="18.95167778957445"/>
    <n v="58.672758522419777"/>
    <n v="20.230566160714293"/>
    <n v="50.186023032318609"/>
  </r>
  <r>
    <x v="2462"/>
    <n v="19.273333333333301"/>
    <n v="54.369483098706915"/>
    <n v="20.30715839370275"/>
    <n v="50.679399027057308"/>
    <n v="19.037818607145802"/>
    <n v="60.90456742628362"/>
  </r>
  <r>
    <x v="2463"/>
    <n v="19.313333333333301"/>
    <n v="55.326416288691696"/>
    <n v="19.605698425742453"/>
    <n v="52.231912042188277"/>
    <n v="19.670652072676521"/>
    <n v="56.989530012798426"/>
  </r>
  <r>
    <x v="2464"/>
    <n v="19.3533333333333"/>
    <n v="51.664921445089497"/>
    <n v="18.54752336060022"/>
    <n v="60.974497186748486"/>
    <n v="19.009028338050264"/>
    <n v="60.032574520334386"/>
  </r>
  <r>
    <x v="2465"/>
    <n v="19.393333333333299"/>
    <n v="52.108834577886377"/>
    <n v="18.195815827340404"/>
    <n v="51.354844358221555"/>
    <n v="19.95097385222773"/>
    <n v="52.991066854775511"/>
  </r>
  <r>
    <x v="2466"/>
    <n v="19.433333333333302"/>
    <n v="53.4594802284469"/>
    <n v="18.556932536358755"/>
    <n v="58.569774779160923"/>
    <n v="19.762433913091829"/>
    <n v="58.078783105040351"/>
  </r>
  <r>
    <x v="2467"/>
    <n v="19.473333333333301"/>
    <n v="51.716374569719953"/>
    <n v="20.656299712934779"/>
    <n v="53.385994977627874"/>
    <n v="20.049652033410389"/>
    <n v="57.930955322165133"/>
  </r>
  <r>
    <x v="2468"/>
    <n v="19.5133333333333"/>
    <n v="52.718008558168449"/>
    <n v="19.221348744864354"/>
    <n v="52.846867926347834"/>
    <n v="20.693019221792312"/>
    <n v="56.42704748185006"/>
  </r>
  <r>
    <x v="2469"/>
    <n v="19.553333333333299"/>
    <n v="51.340410929677212"/>
    <n v="20.964534621825084"/>
    <n v="57.278933648438162"/>
    <n v="20.848611796677353"/>
    <n v="60.086855507967712"/>
  </r>
  <r>
    <x v="2470"/>
    <n v="19.593333333333302"/>
    <n v="55.38303871999225"/>
    <n v="18.511582844836912"/>
    <n v="55.462649519168693"/>
    <n v="19.363168215048464"/>
    <n v="57.117377311480993"/>
  </r>
  <r>
    <x v="2471"/>
    <n v="19.633333333333301"/>
    <n v="54.468298619457613"/>
    <n v="19.710999836190748"/>
    <n v="52.589662412765492"/>
    <n v="20.924705148233478"/>
    <n v="59.622598318909013"/>
  </r>
  <r>
    <x v="2472"/>
    <n v="19.6733333333333"/>
    <n v="53.563363893764759"/>
    <n v="20.940884561432611"/>
    <n v="58.496862570814237"/>
    <n v="19.301084531775167"/>
    <n v="53.409288637184325"/>
  </r>
  <r>
    <x v="2473"/>
    <n v="19.713333333333299"/>
    <n v="53.615098319237816"/>
    <n v="18.504418094022302"/>
    <n v="59.800248166962177"/>
    <n v="20.974568537420495"/>
    <n v="52.895755034070845"/>
  </r>
  <r>
    <x v="2474"/>
    <n v="19.753333333333298"/>
    <n v="53.786155237632613"/>
    <n v="19.309373891766519"/>
    <n v="58.617181121624895"/>
    <n v="20.457310023389379"/>
    <n v="52.482700998463415"/>
  </r>
  <r>
    <x v="2475"/>
    <n v="19.793333333333301"/>
    <n v="51.160713626146276"/>
    <n v="18.607002524039736"/>
    <n v="51.811457262975495"/>
    <n v="19.395260244171311"/>
    <n v="56.119908783762909"/>
  </r>
  <r>
    <x v="2476"/>
    <n v="19.8333333333333"/>
    <n v="52.356163810304842"/>
    <n v="20.501961408204096"/>
    <n v="50.977810956218399"/>
    <n v="20.198289043714436"/>
    <n v="53.945311795461151"/>
  </r>
  <r>
    <x v="2477"/>
    <n v="19.873333333333299"/>
    <n v="57.692978522539768"/>
    <n v="19.439190042361496"/>
    <n v="55.887758017666549"/>
    <n v="20.761126101095925"/>
    <n v="54.260664100386599"/>
  </r>
  <r>
    <x v="2478"/>
    <n v="19.913333333333298"/>
    <n v="52.87282275421812"/>
    <n v="20.352660146852749"/>
    <n v="52.819385541847275"/>
    <n v="20.330911741793624"/>
    <n v="58.188195373337734"/>
  </r>
  <r>
    <x v="2479"/>
    <n v="19.953333333333301"/>
    <n v="52.623046352494704"/>
    <n v="18.157351585742276"/>
    <n v="59.2360390435596"/>
    <n v="20.943487288534804"/>
    <n v="51.772316443383005"/>
  </r>
  <r>
    <x v="2480"/>
    <n v="19.9933333333333"/>
    <n v="53.489029383831806"/>
    <n v="19.943617181487667"/>
    <n v="59.423391760510071"/>
    <n v="19.221988497065407"/>
    <n v="59.786845497418525"/>
  </r>
  <r>
    <x v="2481"/>
    <n v="18.362394164034853"/>
    <n v="56.437395042091218"/>
    <n v="20.807386593482285"/>
    <n v="56.728830394409528"/>
    <n v="19.152757107182378"/>
    <n v="58.406353802752172"/>
  </r>
  <r>
    <x v="2482"/>
    <n v="18.13417891164492"/>
    <n v="55.787132552371411"/>
    <n v="18.036772868264546"/>
    <n v="52.19891827120265"/>
    <n v="20.590113269716905"/>
    <n v="51.99097409210335"/>
  </r>
  <r>
    <x v="2483"/>
    <n v="18.024686841751912"/>
    <n v="57.444240280982342"/>
    <n v="19.946866482032227"/>
    <n v="52.983788497585095"/>
    <n v="20.928863574233361"/>
    <n v="58.204905523897871"/>
  </r>
  <r>
    <x v="2484"/>
    <n v="18.694932245494339"/>
    <n v="53.442364436078471"/>
    <n v="18.858962371790131"/>
    <n v="57.35894676034367"/>
    <n v="19.079833011212216"/>
    <n v="55.335862641385575"/>
  </r>
  <r>
    <x v="2485"/>
    <n v="18.789178490810595"/>
    <n v="57.099380328862331"/>
    <n v="20.162685855716116"/>
    <n v="52.904147610164394"/>
    <n v="19.837135309285699"/>
    <n v="59.686406655598894"/>
  </r>
  <r>
    <x v="2486"/>
    <n v="18.014879617603768"/>
    <n v="51.196036066492411"/>
    <n v="18.164346554873166"/>
    <n v="51.641479736131146"/>
    <n v="19.846944369301688"/>
    <n v="52.712094475823683"/>
  </r>
  <r>
    <x v="2487"/>
    <n v="18.856257697576574"/>
    <n v="53.192931405488316"/>
    <n v="20.874127555546469"/>
    <n v="55.139195355484745"/>
    <n v="19.845892647487368"/>
    <n v="50.506507081270009"/>
  </r>
  <r>
    <x v="2488"/>
    <n v="19.606755479716739"/>
    <n v="57.962799282145937"/>
    <n v="20.8835800272253"/>
    <n v="50.119889885907902"/>
    <n v="19.77259966370119"/>
    <n v="53.651936251198329"/>
  </r>
  <r>
    <x v="2489"/>
    <n v="18.990153591987514"/>
    <n v="53.53194982159431"/>
    <n v="18.525084572352668"/>
    <n v="58.483514025460195"/>
    <n v="19.455382093428085"/>
    <n v="50.454318581053464"/>
  </r>
  <r>
    <x v="2490"/>
    <n v="19.178467129931192"/>
    <n v="55.997833409413992"/>
    <n v="20.4148634714665"/>
    <n v="50.26342996179784"/>
    <n v="19.371519931351596"/>
    <n v="58.829119396360689"/>
  </r>
  <r>
    <x v="2491"/>
    <n v="19.124791360450267"/>
    <n v="51.528499534553177"/>
    <n v="19.435235196285234"/>
    <n v="55.47941585193162"/>
    <n v="20.226154324908478"/>
    <n v="51.478134956048535"/>
  </r>
  <r>
    <x v="2492"/>
    <n v="18.052801127912474"/>
    <n v="54.507119589430289"/>
    <n v="19.301841074993472"/>
    <n v="51.250638317776222"/>
    <n v="20.544091547860653"/>
    <n v="56.458042050754209"/>
  </r>
  <r>
    <x v="2493"/>
    <n v="18.036943222802613"/>
    <n v="57.378911507504228"/>
    <n v="20.546762009089985"/>
    <n v="55.605716813390607"/>
    <n v="20.578180781801521"/>
    <n v="51.681303151153458"/>
  </r>
  <r>
    <x v="2494"/>
    <n v="19.821019402055192"/>
    <n v="57.129796238749321"/>
    <n v="18.419101450803964"/>
    <n v="57.558937125991868"/>
    <n v="20.078066725841339"/>
    <n v="57.889070884089257"/>
  </r>
  <r>
    <x v="2495"/>
    <n v="19.60655006424188"/>
    <n v="56.672095297192584"/>
    <n v="18.757673360442457"/>
    <n v="60.339187948232166"/>
    <n v="20.506529473147371"/>
    <n v="56.573764548311402"/>
  </r>
  <r>
    <x v="2496"/>
    <n v="18.403737863993079"/>
    <n v="56.135552426251472"/>
    <n v="19.089528705109107"/>
    <n v="54.32028423013773"/>
    <n v="20.583661138028564"/>
    <n v="56.535573618006673"/>
  </r>
  <r>
    <x v="2497"/>
    <n v="18.093252674491833"/>
    <n v="54.895155598820075"/>
    <n v="19.693976510134366"/>
    <n v="53.657430086519277"/>
    <n v="20.999090675983339"/>
    <n v="59.459420026157758"/>
  </r>
  <r>
    <x v="2498"/>
    <n v="19.971372544936617"/>
    <n v="56.864858369329035"/>
    <n v="19.695785614104814"/>
    <n v="56.617295230303753"/>
    <n v="20.4270720540277"/>
    <n v="55.234481650063103"/>
  </r>
  <r>
    <x v="2499"/>
    <n v="19.870245764742858"/>
    <n v="56.739827274865704"/>
    <n v="18.492760878903162"/>
    <n v="51.389253577776287"/>
    <n v="20.130552654655986"/>
    <n v="58.115855008654691"/>
  </r>
  <r>
    <x v="2500"/>
    <n v="19.703071423226465"/>
    <n v="52.515998475078213"/>
    <n v="20.660836093831229"/>
    <n v="51.713039888206154"/>
    <n v="19.797673061420504"/>
    <n v="51.500620998743599"/>
  </r>
  <r>
    <x v="2501"/>
    <n v="19.786860375093987"/>
    <n v="56.122238921985534"/>
    <n v="18.179113462263686"/>
    <n v="60.039297581148745"/>
    <n v="19.718106783585487"/>
    <n v="59.037964310151608"/>
  </r>
  <r>
    <x v="2502"/>
    <n v="19.808976158122135"/>
    <n v="54.260080112645461"/>
    <n v="20.610945655570891"/>
    <n v="60.756582388843263"/>
    <n v="19.24320883569041"/>
    <n v="50.396808869778319"/>
  </r>
  <r>
    <x v="2503"/>
    <n v="19.452165313298334"/>
    <n v="55.70703744833132"/>
    <n v="18.825933220199786"/>
    <n v="58.434395227494036"/>
    <n v="19.63394534921477"/>
    <n v="50.717163992973383"/>
  </r>
  <r>
    <x v="2504"/>
    <n v="18.496698397895052"/>
    <n v="52.55286753928236"/>
    <n v="19.683656382666481"/>
    <n v="55.204105560583947"/>
    <n v="19.841080200410929"/>
    <n v="51.090991833443667"/>
  </r>
  <r>
    <x v="2505"/>
    <n v="19.367308006238105"/>
    <n v="51.264526850496743"/>
    <n v="18.158541589741663"/>
    <n v="55.249850067585676"/>
    <n v="20.273687995856498"/>
    <n v="56.914056550135989"/>
  </r>
  <r>
    <x v="2506"/>
    <n v="19.181061770325087"/>
    <n v="56.44623393868536"/>
    <n v="18.927417446269324"/>
    <n v="54.136593600576354"/>
    <n v="20.612500154905426"/>
    <n v="57.177243212092669"/>
  </r>
  <r>
    <x v="2507"/>
    <n v="19.894614626575361"/>
    <n v="54.985105432354722"/>
    <n v="20.549668389043433"/>
    <n v="51.024171401038558"/>
    <n v="20.101464529469602"/>
    <n v="50.498451035819414"/>
  </r>
  <r>
    <x v="2508"/>
    <n v="18.024910921852719"/>
    <n v="51.267978239484727"/>
    <n v="20.571049785258769"/>
    <n v="56.719341860229811"/>
    <n v="20.469070602893503"/>
    <n v="55.342912670977825"/>
  </r>
  <r>
    <x v="2509"/>
    <n v="19.035668911675067"/>
    <n v="56.35279502050183"/>
    <n v="19.842467741158785"/>
    <n v="56.808585594708738"/>
    <n v="20.311167818591315"/>
    <n v="55.528395005581963"/>
  </r>
  <r>
    <x v="2510"/>
    <n v="19.006808916095068"/>
    <n v="51.418356815262428"/>
    <n v="18.835805528354747"/>
    <n v="55.134532162954081"/>
    <n v="20.114879860404784"/>
    <n v="56.113485058893694"/>
  </r>
  <r>
    <x v="2511"/>
    <n v="19.567654145681672"/>
    <n v="57.999987161528402"/>
    <n v="19.174749891056749"/>
    <n v="54.198200474136165"/>
    <n v="19.900718370145668"/>
    <n v="58.346666740914657"/>
  </r>
  <r>
    <x v="2512"/>
    <n v="19.169701895913938"/>
    <n v="54.641790475427932"/>
    <n v="20.447061687502529"/>
    <n v="52.685451341850005"/>
    <n v="20.325163322301364"/>
    <n v="52.932217504051607"/>
  </r>
  <r>
    <x v="2513"/>
    <n v="19.735082588616905"/>
    <n v="51.291329577294931"/>
    <n v="20.164671000003629"/>
    <n v="58.555851335264222"/>
    <n v="19.752794378072448"/>
    <n v="53.551371797163199"/>
  </r>
  <r>
    <x v="2514"/>
    <n v="19.186753832374237"/>
    <n v="57.922284403543479"/>
    <n v="20.335139181063905"/>
    <n v="51.655767534399288"/>
    <n v="20.687511730844644"/>
    <n v="59.070187700957057"/>
  </r>
  <r>
    <x v="2515"/>
    <n v="19.890473591417912"/>
    <n v="56.44007636429933"/>
    <n v="19.509527814288802"/>
    <n v="56.735906029104981"/>
    <n v="20.211093813871855"/>
    <n v="56.483774085773639"/>
  </r>
  <r>
    <x v="2516"/>
    <n v="19.336138445609912"/>
    <n v="52.191970539611027"/>
    <n v="20.897318998691233"/>
    <n v="53.342220761168036"/>
    <n v="19.044955029725156"/>
    <n v="54.618367954230692"/>
  </r>
  <r>
    <x v="2517"/>
    <n v="19.448853757467031"/>
    <n v="55.577090191670543"/>
    <n v="18.972878575069277"/>
    <n v="56.801276807603045"/>
    <n v="19.841840233556752"/>
    <n v="51.908984197662953"/>
  </r>
  <r>
    <x v="2518"/>
    <n v="19.331941559021107"/>
    <n v="51.04976815934868"/>
    <n v="20.817609891037417"/>
    <n v="52.703983922414814"/>
    <n v="19.950491064621623"/>
    <n v="57.076184326347288"/>
  </r>
  <r>
    <x v="2519"/>
    <n v="18.556159458664567"/>
    <n v="57.779018978247713"/>
    <n v="20.626695399946176"/>
    <n v="55.402921682596485"/>
    <n v="20.221632287574369"/>
    <n v="57.519234483594673"/>
  </r>
  <r>
    <x v="2520"/>
    <n v="19.975463996293065"/>
    <n v="55.96395488002392"/>
    <n v="18.563714246916327"/>
    <n v="55.649137186874249"/>
    <n v="19.276125028111561"/>
    <n v="58.846996952889988"/>
  </r>
  <r>
    <x v="2521"/>
    <n v="18.560229478876359"/>
    <n v="56.815051334662449"/>
    <n v="20.737666409273512"/>
    <n v="55.401923100153205"/>
    <n v="20.011732352594077"/>
    <n v="52.149513415618792"/>
  </r>
  <r>
    <x v="2522"/>
    <n v="18.309078166328771"/>
    <n v="53.022785468261574"/>
    <n v="19.753592196408263"/>
    <n v="55.012134232765597"/>
    <n v="20.099143980740248"/>
    <n v="52.416876198931107"/>
  </r>
  <r>
    <x v="2523"/>
    <n v="18.739829029539329"/>
    <n v="54.165386540138101"/>
    <n v="18.726270213518973"/>
    <n v="55.514046403108551"/>
    <n v="19.018073999482059"/>
    <n v="60.354425983636617"/>
  </r>
  <r>
    <x v="2524"/>
    <n v="19.385567844858308"/>
    <n v="52.521390190444016"/>
    <n v="20.565991947487955"/>
    <n v="59.33279362411951"/>
    <n v="20.074717399430707"/>
    <n v="59.008896261143505"/>
  </r>
  <r>
    <x v="2525"/>
    <n v="18.56381636328473"/>
    <n v="51.016833679105268"/>
    <n v="20.381551698216029"/>
    <n v="51.130967781673895"/>
    <n v="19.597780639175188"/>
    <n v="58.532570503363104"/>
  </r>
  <r>
    <x v="2526"/>
    <n v="19.427664834197969"/>
    <n v="51.971007445868565"/>
    <n v="20.200290542119873"/>
    <n v="51.607146773673477"/>
    <n v="19.657634516676055"/>
    <n v="54.31452209624382"/>
  </r>
  <r>
    <x v="2527"/>
    <n v="18.517018034497241"/>
    <n v="56.827274675509742"/>
    <n v="20.933814942670317"/>
    <n v="58.799027223404693"/>
    <n v="19.106462312562339"/>
    <n v="58.477374491258857"/>
  </r>
  <r>
    <x v="2528"/>
    <n v="19.76995464606534"/>
    <n v="52.930197612585992"/>
    <n v="19.274666632978168"/>
    <n v="59.516780720520373"/>
    <n v="19.778796606078963"/>
    <n v="59.474893930251554"/>
  </r>
  <r>
    <x v="2529"/>
    <n v="18.288808959180518"/>
    <n v="52.256608607813703"/>
    <n v="19.897050094963053"/>
    <n v="60.245057924512579"/>
    <n v="19.276381993585208"/>
    <n v="59.245879273898211"/>
  </r>
  <r>
    <x v="2530"/>
    <n v="18.951149111057216"/>
    <n v="54.687824484966079"/>
    <n v="18.047856685516262"/>
    <n v="60.499743215957686"/>
    <n v="20.368020522896991"/>
    <n v="53.061515112448056"/>
  </r>
  <r>
    <x v="2531"/>
    <n v="18.748352479376809"/>
    <n v="54.005105591264176"/>
    <n v="18.314291140619886"/>
    <n v="53.482274313298106"/>
    <n v="20.111771891702968"/>
    <n v="54.092726077949827"/>
  </r>
  <r>
    <x v="2532"/>
    <n v="18.109756430727717"/>
    <n v="53.93030454263544"/>
    <n v="19.802047523423052"/>
    <n v="55.955212969346995"/>
    <n v="19.858952011303685"/>
    <n v="51.437668951439591"/>
  </r>
  <r>
    <x v="2533"/>
    <n v="19.897655593606522"/>
    <n v="57.355076941900805"/>
    <n v="19.751647063581146"/>
    <n v="60.061248589971974"/>
    <n v="19.454509489931262"/>
    <n v="55.099452224828347"/>
  </r>
  <r>
    <x v="2534"/>
    <n v="18.372639063561909"/>
    <n v="56.2784079647599"/>
    <n v="20.634946254838447"/>
    <n v="58.667099841162631"/>
    <n v="19.362313431980716"/>
    <n v="57.44352037336612"/>
  </r>
  <r>
    <x v="2535"/>
    <n v="18.864445157791625"/>
    <n v="57.563695952273989"/>
    <n v="18.045177216336626"/>
    <n v="56.382992463421971"/>
    <n v="20.500058578275102"/>
    <n v="51.174729935260153"/>
  </r>
  <r>
    <x v="2536"/>
    <n v="19.495573443463897"/>
    <n v="57.221269491846343"/>
    <n v="18.897884914878148"/>
    <n v="50.572543092063633"/>
    <n v="20.070011098769353"/>
    <n v="53.947509160149274"/>
  </r>
  <r>
    <x v="2537"/>
    <n v="19.188446566436692"/>
    <n v="55.853152807860347"/>
    <n v="19.741720156915154"/>
    <n v="53.436852304217354"/>
    <n v="19.906532522585511"/>
    <n v="55.862444895334335"/>
  </r>
  <r>
    <x v="2538"/>
    <n v="19.869491072632819"/>
    <n v="55.619010563628322"/>
    <n v="19.95233025330781"/>
    <n v="59.14334423402093"/>
    <n v="20.753183983093344"/>
    <n v="60.191925521599273"/>
  </r>
  <r>
    <x v="2539"/>
    <n v="18.391549981560072"/>
    <n v="52.417642720603574"/>
    <n v="20.251071341264186"/>
    <n v="50.567344338842965"/>
    <n v="19.700538359073356"/>
    <n v="56.690803101948475"/>
  </r>
  <r>
    <x v="2540"/>
    <n v="18.688666779185887"/>
    <n v="53.971841667335099"/>
    <n v="19.929216541085186"/>
    <n v="52.131515542983948"/>
    <n v="19.700582364569705"/>
    <n v="59.122438157222859"/>
  </r>
  <r>
    <x v="2541"/>
    <n v="19.599392344645658"/>
    <n v="55.366300737978115"/>
    <n v="18.54844578638837"/>
    <n v="58.89262498895161"/>
    <n v="19.492453550387658"/>
    <n v="60.231404926328501"/>
  </r>
  <r>
    <x v="2542"/>
    <n v="19.248940977013504"/>
    <n v="57.918593685392942"/>
    <n v="18.65448043901344"/>
    <n v="50.031239759180636"/>
    <n v="20.757923424900238"/>
    <n v="50.127751316800641"/>
  </r>
  <r>
    <x v="2543"/>
    <n v="18.343924054942651"/>
    <n v="56.632052722779108"/>
    <n v="18.521329170504192"/>
    <n v="58.108887412381669"/>
    <n v="20.30621102042079"/>
    <n v="55.482513627357619"/>
  </r>
  <r>
    <x v="2544"/>
    <n v="19.751790378295883"/>
    <n v="56.934578314357339"/>
    <n v="19.688332154071599"/>
    <n v="54.36053812342174"/>
    <n v="20.230171618461547"/>
    <n v="53.241546160665287"/>
  </r>
  <r>
    <x v="2545"/>
    <n v="18.480194700060149"/>
    <n v="56.171345760196083"/>
    <n v="18.433201884282472"/>
    <n v="51.048230380070862"/>
    <n v="19.463167433539567"/>
    <n v="51.732642653451002"/>
  </r>
  <r>
    <x v="2546"/>
    <n v="18.226734951862902"/>
    <n v="57.190823187629832"/>
    <n v="19.712359014760803"/>
    <n v="50.170549510729806"/>
    <n v="19.211401571354767"/>
    <n v="53.959963226185387"/>
  </r>
  <r>
    <x v="2547"/>
    <n v="19.917212589148157"/>
    <n v="52.033146098744524"/>
    <n v="20.122239584259596"/>
    <n v="54.357951448820771"/>
    <n v="19.152641399431026"/>
    <n v="55.985130676374226"/>
  </r>
  <r>
    <x v="2548"/>
    <n v="19.481796084776427"/>
    <n v="54.200388752359359"/>
    <n v="18.790771141353847"/>
    <n v="51.860670083609627"/>
    <n v="19.077632375198924"/>
    <n v="51.500523295134762"/>
  </r>
  <r>
    <x v="2549"/>
    <n v="19.704689184376175"/>
    <n v="53.831623680130363"/>
    <n v="18.981473253945026"/>
    <n v="51.188291354278036"/>
    <n v="20.416678879430279"/>
    <n v="55.409789245498587"/>
  </r>
  <r>
    <x v="2550"/>
    <n v="18.2723716187745"/>
    <n v="52.151997872593022"/>
    <n v="20.399681609680965"/>
    <n v="51.066669039722044"/>
    <n v="20.563310136564716"/>
    <n v="56.149076937258734"/>
  </r>
  <r>
    <x v="2551"/>
    <n v="18.325698659367742"/>
    <n v="54.681230218145537"/>
    <n v="20.454627209442368"/>
    <n v="51.560830438964764"/>
    <n v="19.074539403217592"/>
    <n v="54.336714340700418"/>
  </r>
  <r>
    <x v="2552"/>
    <n v="18.525724580913309"/>
    <n v="53.418726216822414"/>
    <n v="18.112912425387474"/>
    <n v="59.343678084112561"/>
    <n v="19.318350925699853"/>
    <n v="57.378673843191322"/>
  </r>
  <r>
    <x v="2553"/>
    <n v="19.423951127561523"/>
    <n v="56.774781301573043"/>
    <n v="20.606009243652512"/>
    <n v="52.197461469544351"/>
    <n v="19.903234301715692"/>
    <n v="60.802222947482505"/>
  </r>
  <r>
    <x v="2554"/>
    <n v="18.037851224360427"/>
    <n v="52.316626034359082"/>
    <n v="18.700047642534724"/>
    <n v="58.2907098288863"/>
    <n v="19.136274970199707"/>
    <n v="58.507904483878761"/>
  </r>
  <r>
    <x v="2555"/>
    <n v="18.650857961125784"/>
    <n v="51.959755212053203"/>
    <n v="18.319246143859338"/>
    <n v="57.914823039372202"/>
    <n v="20.57383134885696"/>
    <n v="52.433965118778872"/>
  </r>
  <r>
    <x v="2556"/>
    <n v="19.345448879417173"/>
    <n v="54.596262505768735"/>
    <n v="18.293245541339321"/>
    <n v="55.14510008096763"/>
    <n v="20.889723372660363"/>
    <n v="57.027004999661557"/>
  </r>
  <r>
    <x v="2557"/>
    <n v="18.123430151939683"/>
    <n v="55.866928280240415"/>
    <n v="18.377092069275619"/>
    <n v="52.394698947494071"/>
    <n v="19.764903521005287"/>
    <n v="51.390429357633082"/>
  </r>
  <r>
    <x v="2558"/>
    <n v="18.309309420106054"/>
    <n v="51.269179473008094"/>
    <n v="18.187051058698714"/>
    <n v="53.67855870604194"/>
    <n v="20.413800831249706"/>
    <n v="55.831154356528359"/>
  </r>
  <r>
    <x v="2559"/>
    <n v="18.121634214480551"/>
    <n v="51.201042071650328"/>
    <n v="20.729423436673144"/>
    <n v="52.506483175090949"/>
    <n v="20.540570967556143"/>
    <n v="53.96702808510917"/>
  </r>
  <r>
    <x v="2560"/>
    <n v="19.148140673315186"/>
    <n v="53.829557634908625"/>
    <n v="18.731634313064617"/>
    <n v="57.082345329600685"/>
    <n v="19.406720708605672"/>
    <n v="50.063681076819904"/>
  </r>
  <r>
    <x v="2561"/>
    <n v="18.906805218762198"/>
    <n v="53.961805859991017"/>
    <n v="20.420816411796487"/>
    <n v="51.633063431275879"/>
    <n v="19.438126015548075"/>
    <n v="50.503460504767624"/>
  </r>
  <r>
    <x v="2562"/>
    <n v="18.45145677216146"/>
    <n v="57.897967056621425"/>
    <n v="20.746425728454678"/>
    <n v="52.939888830645927"/>
    <n v="19.483672113329618"/>
    <n v="52.469877512683219"/>
  </r>
  <r>
    <x v="2563"/>
    <n v="19.904676321776506"/>
    <n v="52.710836012574944"/>
    <n v="18.712972585450871"/>
    <n v="57.23615849969255"/>
    <n v="19.193041820305702"/>
    <n v="53.0005342015548"/>
  </r>
  <r>
    <x v="2564"/>
    <n v="19.462500320136765"/>
    <n v="56.560833212121253"/>
    <n v="18.791812151414817"/>
    <n v="52.088641816453624"/>
    <n v="20.595473631605827"/>
    <n v="53.058942569337027"/>
  </r>
  <r>
    <x v="2565"/>
    <n v="19.919701027434222"/>
    <n v="54.597418530225191"/>
    <n v="19.24050921472654"/>
    <n v="55.31412788120204"/>
    <n v="19.318833343888567"/>
    <n v="53.373445285031835"/>
  </r>
  <r>
    <x v="2566"/>
    <n v="19.477088422205341"/>
    <n v="53.237524649514825"/>
    <n v="19.170418672536577"/>
    <n v="56.486598789804063"/>
    <n v="20.337636193453267"/>
    <n v="50.333699465285221"/>
  </r>
  <r>
    <x v="2567"/>
    <n v="19.909170013245344"/>
    <n v="52.040762406248653"/>
    <n v="18.154859057373439"/>
    <n v="59.766508055112624"/>
    <n v="20.887054706729771"/>
    <n v="55.932333480262315"/>
  </r>
  <r>
    <x v="2568"/>
    <n v="19.811333189437196"/>
    <n v="54.218021669980693"/>
    <n v="18.273925727837195"/>
    <n v="53.83558134920316"/>
    <n v="19.33819552040363"/>
    <n v="59.235001589974928"/>
  </r>
  <r>
    <x v="2569"/>
    <n v="19.643673614361973"/>
    <n v="56.286804372814458"/>
    <n v="19.283291510485832"/>
    <n v="52.061821704682473"/>
    <n v="19.51068215984214"/>
    <n v="52.731792938403956"/>
  </r>
  <r>
    <x v="2570"/>
    <n v="19.79263199738919"/>
    <n v="53.050414136149634"/>
    <n v="19.083264586943955"/>
    <n v="59.907565922826159"/>
    <n v="19.924516461363329"/>
    <n v="59.478048958160656"/>
  </r>
  <r>
    <x v="2571"/>
    <n v="18.728587290979029"/>
    <n v="53.425587202222367"/>
    <n v="19.921134163873244"/>
    <n v="59.583440649527574"/>
    <n v="20.137792879762983"/>
    <n v="58.555209775154431"/>
  </r>
  <r>
    <x v="2572"/>
    <n v="18.083082540671153"/>
    <n v="52.567866387622232"/>
    <n v="19.758666020946475"/>
    <n v="52.691595761216469"/>
    <n v="19.060027900101161"/>
    <n v="51.433065041690568"/>
  </r>
  <r>
    <x v="2573"/>
    <n v="18.808822782450733"/>
    <n v="55.421479643507119"/>
    <n v="19.725813265469363"/>
    <n v="57.958011317926683"/>
    <n v="20.110844121415472"/>
    <n v="57.86113007555479"/>
  </r>
  <r>
    <x v="2574"/>
    <n v="19.272691108644871"/>
    <n v="51.361781297731511"/>
    <n v="19.531980630690803"/>
    <n v="55.488673630618926"/>
    <n v="20.706615688954408"/>
    <n v="58.727616627091983"/>
  </r>
  <r>
    <x v="2575"/>
    <n v="18.24516614245675"/>
    <n v="52.76722468951408"/>
    <n v="18.287906136827502"/>
    <n v="53.001654137054004"/>
    <n v="19.552137066137494"/>
    <n v="55.25935311479963"/>
  </r>
  <r>
    <x v="2576"/>
    <n v="18.131041334925111"/>
    <n v="56.581161515105812"/>
    <n v="20.587353586213002"/>
    <n v="50.49852601336336"/>
    <n v="19.031758209841716"/>
    <n v="54.917971706121129"/>
  </r>
  <r>
    <x v="2577"/>
    <n v="19.941167960901971"/>
    <n v="57.610816585349134"/>
    <n v="18.043166200622792"/>
    <n v="57.801320854473246"/>
    <n v="20.08535188442632"/>
    <n v="58.542427311746003"/>
  </r>
  <r>
    <x v="2578"/>
    <n v="19.965732322837155"/>
    <n v="52.960295139901255"/>
    <n v="19.005778686843946"/>
    <n v="59.554197055944122"/>
    <n v="19.41882868929908"/>
    <n v="60.460575503167362"/>
  </r>
  <r>
    <x v="2579"/>
    <n v="19.869305395694234"/>
    <n v="52.389447275911451"/>
    <n v="18.76367067523563"/>
    <n v="56.842939779938419"/>
    <n v="20.72853703502313"/>
    <n v="53.125075182580602"/>
  </r>
  <r>
    <x v="2580"/>
    <n v="18.646296119506889"/>
    <n v="54.694568476431549"/>
    <n v="20.574843974559833"/>
    <n v="53.214887657069987"/>
    <n v="19.359959224591126"/>
    <n v="60.58025720883257"/>
  </r>
  <r>
    <x v="2581"/>
    <n v="19.02046300085242"/>
    <n v="57.121695237713965"/>
    <n v="20.00867572458041"/>
    <n v="57.961362152318316"/>
    <n v="20.756250380360214"/>
    <n v="58.633443605182151"/>
  </r>
  <r>
    <x v="2582"/>
    <n v="19.762569928835447"/>
    <n v="51.351942796639946"/>
    <n v="20.00717658350511"/>
    <n v="55.108250128839622"/>
    <n v="20.222127594902403"/>
    <n v="51.860282173353234"/>
  </r>
  <r>
    <x v="2583"/>
    <n v="18.170272591945118"/>
    <n v="57.443036474525307"/>
    <n v="19.119002989123604"/>
    <n v="54.725747334312835"/>
    <n v="19.704356777832366"/>
    <n v="52.577584425205274"/>
  </r>
  <r>
    <x v="2584"/>
    <n v="19.831159478434785"/>
    <n v="57.241740098803454"/>
    <n v="20.921553971314058"/>
    <n v="57.893243876110596"/>
    <n v="20.699200801447674"/>
    <n v="60.934078458457613"/>
  </r>
  <r>
    <x v="2585"/>
    <n v="19.64243887158927"/>
    <n v="51.68446432416372"/>
    <n v="19.819493949000957"/>
    <n v="50.859750151082103"/>
    <n v="19.055633842071831"/>
    <n v="52.514281201188631"/>
  </r>
  <r>
    <x v="2586"/>
    <n v="19.970981147646889"/>
    <n v="53.577714084196764"/>
    <n v="18.427077751013243"/>
    <n v="52.593040268816523"/>
    <n v="19.977949135688498"/>
    <n v="53.907225005029019"/>
  </r>
  <r>
    <x v="2587"/>
    <n v="19.54906824202078"/>
    <n v="54.215236542645627"/>
    <n v="20.379712823517426"/>
    <n v="51.968314288702921"/>
    <n v="19.829999926878102"/>
    <n v="55.205359649313806"/>
  </r>
  <r>
    <x v="2588"/>
    <n v="18.47072149662381"/>
    <n v="52.162704878712319"/>
    <n v="19.294975638418791"/>
    <n v="51.827467996475072"/>
    <n v="20.930743179887454"/>
    <n v="57.731986491547069"/>
  </r>
  <r>
    <x v="2589"/>
    <n v="18.756072013343779"/>
    <n v="51.694688600340683"/>
    <n v="19.406383223619564"/>
    <n v="59.112094393360557"/>
    <n v="20.738488061302643"/>
    <n v="53.544102495527028"/>
  </r>
  <r>
    <x v="2590"/>
    <n v="18.44555753075117"/>
    <n v="57.960830888180169"/>
    <n v="19.400015865859551"/>
    <n v="58.884234448544184"/>
    <n v="19.41292996749101"/>
    <n v="53.539609890671173"/>
  </r>
  <r>
    <x v="2591"/>
    <n v="19.319939917155818"/>
    <n v="51.235174385807944"/>
    <n v="20.211130930758632"/>
    <n v="60.304751480997723"/>
    <n v="20.19224849735804"/>
    <n v="59.590323374554742"/>
  </r>
  <r>
    <x v="2592"/>
    <n v="18.643592822509632"/>
    <n v="51.922181390078471"/>
    <n v="20.326908008560334"/>
    <n v="58.457004446848167"/>
    <n v="19.982067179163835"/>
    <n v="58.760817756748004"/>
  </r>
  <r>
    <x v="2593"/>
    <n v="18.727345623614966"/>
    <n v="56.207734734202113"/>
    <n v="18.750827533527229"/>
    <n v="52.766073445447226"/>
    <n v="20.955373427938365"/>
    <n v="60.004713625598683"/>
  </r>
  <r>
    <x v="2594"/>
    <n v="18.745020776330787"/>
    <n v="52.795966189289182"/>
    <n v="20.93613778128271"/>
    <n v="57.226193731866879"/>
    <n v="20.423163552104501"/>
    <n v="53.683900579590926"/>
  </r>
  <r>
    <x v="2595"/>
    <n v="19.399910969212513"/>
    <n v="54.693010545058883"/>
    <n v="18.098858911741317"/>
    <n v="51.566845842771279"/>
    <n v="20.887016092827164"/>
    <n v="54.752080046270898"/>
  </r>
  <r>
    <x v="2596"/>
    <n v="19.228007936656631"/>
    <n v="55.090319829271984"/>
    <n v="18.521760731976691"/>
    <n v="51.433052274067471"/>
    <n v="19.178739576427908"/>
    <n v="50.779798389266418"/>
  </r>
  <r>
    <x v="2597"/>
    <n v="19.080199549674241"/>
    <n v="56.121186955925864"/>
    <n v="18.686392009546712"/>
    <n v="56.743373604588044"/>
    <n v="20.002708280532126"/>
    <n v="56.123007903627837"/>
  </r>
  <r>
    <x v="2598"/>
    <n v="19.718851670958532"/>
    <n v="54.666426591491096"/>
    <n v="18.528257233320463"/>
    <n v="55.712468649062508"/>
    <n v="19.505037992375819"/>
    <n v="53.324025243469229"/>
  </r>
  <r>
    <x v="2599"/>
    <n v="19.28289001532039"/>
    <n v="51.503403068420752"/>
    <n v="18.06936640297554"/>
    <n v="60.30553632763565"/>
    <n v="19.932854102219437"/>
    <n v="50.639369783720376"/>
  </r>
  <r>
    <x v="2600"/>
    <n v="19.252674625960456"/>
    <n v="54.42649399708688"/>
    <n v="18.907531746990312"/>
    <n v="55.538869432083757"/>
    <n v="19.808232029105167"/>
    <n v="51.721668638719471"/>
  </r>
  <r>
    <x v="2601"/>
    <n v="18.079856397258435"/>
    <n v="51.295290887192976"/>
    <n v="18.280921871615888"/>
    <n v="53.09695297659966"/>
    <n v="20.180772708215375"/>
    <n v="55.639544929308443"/>
  </r>
  <r>
    <x v="2602"/>
    <n v="19.401276523017096"/>
    <n v="54.173859814265164"/>
    <n v="19.393784027056277"/>
    <n v="50.721967408705567"/>
    <n v="19.234199215022912"/>
    <n v="59.110597015700783"/>
  </r>
  <r>
    <x v="2603"/>
    <n v="18.833423628295446"/>
    <n v="56.376803047184843"/>
    <n v="19.268990965124974"/>
    <n v="59.581537715890967"/>
    <n v="20.61851471193124"/>
    <n v="54.645153068657322"/>
  </r>
  <r>
    <x v="2604"/>
    <n v="19.533705272809126"/>
    <n v="51.057303893843901"/>
    <n v="18.361262256144396"/>
    <n v="50.58516864485145"/>
    <n v="19.463870930662249"/>
    <n v="53.271057347531304"/>
  </r>
  <r>
    <x v="2605"/>
    <n v="19.070657507859966"/>
    <n v="52.034219076472588"/>
    <n v="18.913256696480399"/>
    <n v="55.999379908422"/>
    <n v="20.366280859812381"/>
    <n v="54.873009942064272"/>
  </r>
  <r>
    <x v="2606"/>
    <n v="18.991770153539346"/>
    <n v="51.610251923009329"/>
    <n v="19.706558258838008"/>
    <n v="51.619152161677093"/>
    <n v="19.090848875648209"/>
    <n v="56.670850731741396"/>
  </r>
  <r>
    <x v="2607"/>
    <n v="18.302037579233996"/>
    <n v="55.623818928268584"/>
    <n v="19.726381399728883"/>
    <n v="51.785994191348088"/>
    <n v="19.469989527221834"/>
    <n v="57.540204318805834"/>
  </r>
  <r>
    <x v="2608"/>
    <n v="19.103911035228926"/>
    <n v="55.614139494763947"/>
    <n v="18.896387514964434"/>
    <n v="50.834484090083734"/>
    <n v="20.823935074023339"/>
    <n v="53.93401515295384"/>
  </r>
  <r>
    <x v="2609"/>
    <n v="18.79917575684367"/>
    <n v="51.285413595228974"/>
    <n v="19.911561233605891"/>
    <n v="58.095621368518252"/>
    <n v="20.777450124993983"/>
    <n v="59.870566470388972"/>
  </r>
  <r>
    <x v="2610"/>
    <n v="19.490056838262007"/>
    <n v="52.731144991404264"/>
    <n v="18.93701733089739"/>
    <n v="55.129325459070273"/>
    <n v="20.956363576091842"/>
    <n v="51.471918620683823"/>
  </r>
  <r>
    <x v="2611"/>
    <n v="19.992561980630082"/>
    <n v="52.338591119211884"/>
    <n v="20.97721654802368"/>
    <n v="52.454201502764107"/>
    <n v="19.624383643157966"/>
    <n v="58.319747632360965"/>
  </r>
  <r>
    <x v="2612"/>
    <n v="18.957030338279655"/>
    <n v="57.195891069519263"/>
    <n v="20.246214798306831"/>
    <n v="57.487937724539059"/>
    <n v="19.322836445802746"/>
    <n v="53.017363922949087"/>
  </r>
  <r>
    <x v="2613"/>
    <n v="19.376888990110857"/>
    <n v="51.729996128343018"/>
    <n v="18.829894507972071"/>
    <n v="51.323969776606177"/>
    <n v="20.365069270378189"/>
    <n v="58.695422293608033"/>
  </r>
  <r>
    <x v="2614"/>
    <n v="18.27426307261187"/>
    <n v="53.98549735950678"/>
    <n v="19.633581180916735"/>
    <n v="60.846999062969097"/>
    <n v="20.063230840468311"/>
    <n v="51.247736086408501"/>
  </r>
  <r>
    <x v="2615"/>
    <n v="19.363824691852273"/>
    <n v="52.471150252629258"/>
    <n v="20.138991643055331"/>
    <n v="50.638112997061469"/>
    <n v="19.979162488371475"/>
    <n v="58.866943780692509"/>
  </r>
  <r>
    <x v="2616"/>
    <n v="18.664382305747729"/>
    <n v="53.001928237210251"/>
    <n v="18.236703796630589"/>
    <n v="51.150324201429747"/>
    <n v="19.905021730427364"/>
    <n v="53.275218196816247"/>
  </r>
  <r>
    <x v="2617"/>
    <n v="18.975713846110729"/>
    <n v="57.882742830762133"/>
    <n v="19.787997352467897"/>
    <n v="56.844218411796078"/>
    <n v="20.685697377365024"/>
    <n v="60.432766569862103"/>
  </r>
  <r>
    <x v="2618"/>
    <n v="19.84895679277205"/>
    <n v="51.818436332488197"/>
    <n v="19.238156363570813"/>
    <n v="53.481308125884766"/>
    <n v="19.690684306670622"/>
    <n v="51.441833854325118"/>
  </r>
  <r>
    <x v="2619"/>
    <n v="18.463567384213199"/>
    <n v="53.844252754394837"/>
    <n v="20.056549812748337"/>
    <n v="55.735254393423347"/>
    <n v="20.779063747652238"/>
    <n v="60.198964166879954"/>
  </r>
  <r>
    <x v="2620"/>
    <n v="18.234386398252646"/>
    <n v="57.790701591186647"/>
    <n v="19.887153565458853"/>
    <n v="56.895295124140645"/>
    <n v="20.128914565214078"/>
    <n v="56.584002021599716"/>
  </r>
  <r>
    <x v="2621"/>
    <n v="19.252341587787175"/>
    <n v="52.671715344856473"/>
    <n v="19.521609282315659"/>
    <n v="50.116904572931389"/>
    <n v="20.889946130225418"/>
    <n v="52.860751831096948"/>
  </r>
  <r>
    <x v="2622"/>
    <n v="18.812083412206452"/>
    <n v="57.605099559691524"/>
    <n v="19.06463359954807"/>
    <n v="51.929673604988182"/>
    <n v="19.702137544411553"/>
    <n v="53.195765060166693"/>
  </r>
  <r>
    <x v="2623"/>
    <n v="19.323342343687671"/>
    <n v="54.789811158590716"/>
    <n v="19.786972792238117"/>
    <n v="53.76754303867714"/>
    <n v="19.110757041011158"/>
    <n v="54.871235101263252"/>
  </r>
  <r>
    <x v="2624"/>
    <n v="19.588364635165245"/>
    <n v="52.911480004383989"/>
    <n v="20.491165765884446"/>
    <n v="58.376738468627408"/>
    <n v="20.366482056687016"/>
    <n v="50.854673692118787"/>
  </r>
  <r>
    <x v="2625"/>
    <n v="19.468566140236462"/>
    <n v="56.330855528540233"/>
    <n v="18.788627273930608"/>
    <n v="50.595170302963076"/>
    <n v="19.614067037192541"/>
    <n v="57.854471687666845"/>
  </r>
  <r>
    <x v="2626"/>
    <n v="18.889122812490211"/>
    <n v="53.362532950616313"/>
    <n v="19.768827800934105"/>
    <n v="59.384017437622454"/>
    <n v="20.985034355890285"/>
    <n v="50.410581154355306"/>
  </r>
  <r>
    <x v="2627"/>
    <n v="19.197080282185595"/>
    <n v="56.30051847928361"/>
    <n v="19.909953485944413"/>
    <n v="58.538034452764087"/>
    <n v="20.081049742471262"/>
    <n v="54.797832008709108"/>
  </r>
  <r>
    <x v="2628"/>
    <n v="19.089226067643043"/>
    <n v="53.276620351911397"/>
    <n v="19.32589210954557"/>
    <n v="54.09260939670235"/>
    <n v="20.726293853128059"/>
    <n v="57.747352479161421"/>
  </r>
  <r>
    <x v="2629"/>
    <n v="19.420446414694624"/>
    <n v="56.436580762490472"/>
    <n v="19.430258582444253"/>
    <n v="55.095892842423133"/>
    <n v="19.057274933912456"/>
    <n v="50.811271171235603"/>
  </r>
  <r>
    <x v="2630"/>
    <n v="18.064848722831574"/>
    <n v="51.850536364380382"/>
    <n v="20.849508608630938"/>
    <n v="55.374228112303236"/>
    <n v="19.890093357576372"/>
    <n v="50.955493952563963"/>
  </r>
  <r>
    <x v="2631"/>
    <n v="19.28443985385255"/>
    <n v="54.207803148309686"/>
    <n v="19.327525906635824"/>
    <n v="55.637814755400093"/>
    <n v="20.164915493932984"/>
    <n v="52.827040656757461"/>
  </r>
  <r>
    <x v="2632"/>
    <n v="18.790323168348579"/>
    <n v="55.692474315534518"/>
    <n v="20.195331494554438"/>
    <n v="57.60607801214752"/>
    <n v="19.457157490916796"/>
    <n v="53.709532327901101"/>
  </r>
  <r>
    <x v="2633"/>
    <n v="19.467754657219267"/>
    <n v="54.6197049399956"/>
    <n v="20.719450928092069"/>
    <n v="56.019385187601777"/>
    <n v="20.327581312869277"/>
    <n v="58.532973127331474"/>
  </r>
  <r>
    <x v="2634"/>
    <n v="19.708596001970481"/>
    <n v="53.389086643259958"/>
    <n v="18.519027706509846"/>
    <n v="50.692742530433115"/>
    <n v="20.161387541072195"/>
    <n v="51.151601992427722"/>
  </r>
  <r>
    <x v="2635"/>
    <n v="19.193215772547067"/>
    <n v="53.682635694730301"/>
    <n v="18.613279656997793"/>
    <n v="51.23778587316334"/>
    <n v="19.025391644305049"/>
    <n v="54.257177826464151"/>
  </r>
  <r>
    <x v="2636"/>
    <n v="19.931501595694506"/>
    <n v="55.012975679887489"/>
    <n v="18.014706802623941"/>
    <n v="60.788630610919178"/>
    <n v="20.712663015875972"/>
    <n v="56.715115488172017"/>
  </r>
  <r>
    <x v="2637"/>
    <n v="19.279938547056272"/>
    <n v="57.612591290155706"/>
    <n v="20.752626950692349"/>
    <n v="50.162253833159888"/>
    <n v="19.288729916980003"/>
    <n v="58.045488487027782"/>
  </r>
  <r>
    <x v="2638"/>
    <n v="18.125067295639631"/>
    <n v="55.649388228185131"/>
    <n v="19.277121823096131"/>
    <n v="53.038361384672577"/>
    <n v="20.110413298658177"/>
    <n v="53.388970257593385"/>
  </r>
  <r>
    <x v="2639"/>
    <n v="19.826174686623389"/>
    <n v="54.051628498544964"/>
    <n v="18.272025766940821"/>
    <n v="60.394435227643513"/>
    <n v="20.96769686268987"/>
    <n v="56.627251659800919"/>
  </r>
  <r>
    <x v="2640"/>
    <n v="18.813951601104762"/>
    <n v="53.657277385903114"/>
    <n v="18.902088763450962"/>
    <n v="54.771971349697708"/>
    <n v="20.611887926072942"/>
    <n v="58.468485711057923"/>
  </r>
  <r>
    <x v="2641"/>
    <n v="18.880699107307535"/>
    <n v="55.678753606991854"/>
    <n v="19.321222725040048"/>
    <n v="59.378622810598742"/>
    <n v="20.888698961955857"/>
    <n v="54.14744242962955"/>
  </r>
  <r>
    <x v="2642"/>
    <n v="19.150288123226503"/>
    <n v="51.553828571061267"/>
    <n v="19.237225200833731"/>
    <n v="55.013986565208285"/>
    <n v="19.896709474065617"/>
    <n v="52.96888122730644"/>
  </r>
  <r>
    <x v="2643"/>
    <n v="19.395690095469401"/>
    <n v="53.455691197257401"/>
    <n v="19.307223063939318"/>
    <n v="52.482366473051293"/>
    <n v="19.799620079285617"/>
    <n v="51.560702224147178"/>
  </r>
  <r>
    <x v="2644"/>
    <n v="18.248748274386358"/>
    <n v="55.141040285002624"/>
    <n v="18.362332704653717"/>
    <n v="54.083943369894214"/>
    <n v="20.813389413842916"/>
    <n v="54.831483251465677"/>
  </r>
  <r>
    <x v="2645"/>
    <n v="19.140700476410736"/>
    <n v="54.383856546071293"/>
    <n v="20.498309358508664"/>
    <n v="51.197027570711334"/>
    <n v="19.442442088348788"/>
    <n v="54.788009399751679"/>
  </r>
  <r>
    <x v="2646"/>
    <n v="19.359105227370666"/>
    <n v="51.538265461114911"/>
    <n v="19.865124445006515"/>
    <n v="54.089909026627971"/>
    <n v="20.666954481123025"/>
    <n v="59.911460768036775"/>
  </r>
  <r>
    <x v="2647"/>
    <n v="18.005094799098011"/>
    <n v="57.348419166723026"/>
    <n v="20.561058733875072"/>
    <n v="52.994380981711551"/>
    <n v="19.063672472121311"/>
    <n v="56.242041841275359"/>
  </r>
  <r>
    <x v="2648"/>
    <n v="18.906240834584839"/>
    <n v="54.674267034706318"/>
    <n v="18.795229200256792"/>
    <n v="51.761430383658791"/>
    <n v="19.258809145863001"/>
    <n v="59.86408622948052"/>
  </r>
  <r>
    <x v="2649"/>
    <n v="19.727685296513517"/>
    <n v="52.769029279683998"/>
    <n v="20.858926356651597"/>
    <n v="53.729780013181767"/>
    <n v="20.262961811131579"/>
    <n v="51.62095363569459"/>
  </r>
  <r>
    <x v="2650"/>
    <n v="19.071450351338644"/>
    <n v="55.737915573014348"/>
    <n v="20.491470540685359"/>
    <n v="59.756919008724338"/>
    <n v="19.793092246872472"/>
    <n v="58.303047719755959"/>
  </r>
  <r>
    <x v="2651"/>
    <n v="18.528489310195326"/>
    <n v="57.365488530904386"/>
    <n v="19.411661083236964"/>
    <n v="51.958784573939461"/>
    <n v="19.062961706933276"/>
    <n v="57.474383253523285"/>
  </r>
  <r>
    <x v="2652"/>
    <n v="19.833854965822571"/>
    <n v="56.813831357238591"/>
    <n v="19.069000509958798"/>
    <n v="55.340182748628898"/>
    <n v="19.412329636299944"/>
    <n v="60.404082192893021"/>
  </r>
  <r>
    <x v="2653"/>
    <n v="18.496130857533448"/>
    <n v="57.909213449264399"/>
    <n v="19.17959681179304"/>
    <n v="53.5284918000009"/>
    <n v="19.813525865074475"/>
    <n v="58.876316584293704"/>
  </r>
  <r>
    <x v="2654"/>
    <n v="18.644716990589266"/>
    <n v="51.826054471043392"/>
    <n v="20.804219664993223"/>
    <n v="52.605992688195258"/>
    <n v="19.447701728219613"/>
    <n v="56.515509954171662"/>
  </r>
  <r>
    <x v="2655"/>
    <n v="19.035815284860895"/>
    <n v="54.017313393385706"/>
    <n v="19.312210759617596"/>
    <n v="58.552856920007279"/>
    <n v="19.151141954465633"/>
    <n v="50.419556308772499"/>
  </r>
  <r>
    <x v="2656"/>
    <n v="18.701477482156147"/>
    <n v="55.560586402768983"/>
    <n v="20.644711601079653"/>
    <n v="54.779281214399752"/>
    <n v="20.80397549840789"/>
    <n v="60.698629937795125"/>
  </r>
  <r>
    <x v="2657"/>
    <n v="19.894878816982601"/>
    <n v="53.521098728146981"/>
    <n v="19.726262126119384"/>
    <n v="56.3298492320477"/>
    <n v="19.158237621915696"/>
    <n v="53.988848694154626"/>
  </r>
  <r>
    <x v="2658"/>
    <n v="19.04379969326305"/>
    <n v="53.7225150361391"/>
    <n v="18.34016899681729"/>
    <n v="55.195914044191895"/>
    <n v="19.898285789528767"/>
    <n v="58.321957976676281"/>
  </r>
  <r>
    <x v="2659"/>
    <n v="18.548743486907647"/>
    <n v="54.228016051810293"/>
    <n v="20.566849203606456"/>
    <n v="54.979024907051112"/>
    <n v="19.679170631453438"/>
    <n v="59.265376143917898"/>
  </r>
  <r>
    <x v="2660"/>
    <n v="18.453228168238361"/>
    <n v="57.580585197749329"/>
    <n v="18.283198776093322"/>
    <n v="60.242063044517323"/>
    <n v="20.249144793226503"/>
    <n v="51.059240611073733"/>
  </r>
  <r>
    <x v="2661"/>
    <n v="18.631914107614204"/>
    <n v="55.834334661527116"/>
    <n v="18.01450690392014"/>
    <n v="58.149411365004035"/>
    <n v="20.554990897164185"/>
    <n v="50.110272168177559"/>
  </r>
  <r>
    <x v="2662"/>
    <n v="19.954348563524714"/>
    <n v="54.607422989684345"/>
    <n v="18.746922591689696"/>
    <n v="55.782197434627925"/>
    <n v="19.412956153221447"/>
    <n v="57.885650150731145"/>
  </r>
  <r>
    <x v="2663"/>
    <n v="18.678011100757068"/>
    <n v="54.003067907936078"/>
    <n v="20.99391218921167"/>
    <n v="54.070843230121319"/>
    <n v="20.589987885493102"/>
    <n v="54.109611557367337"/>
  </r>
  <r>
    <x v="2664"/>
    <n v="19.069740598876052"/>
    <n v="52.96466533768448"/>
    <n v="20.84864754664731"/>
    <n v="59.641750070651135"/>
    <n v="20.472345397574841"/>
    <n v="50.399981220881102"/>
  </r>
  <r>
    <x v="2665"/>
    <n v="18.172697413834765"/>
    <n v="56.645763113793933"/>
    <n v="20.903964313186449"/>
    <n v="60.797202270008128"/>
    <n v="19.479648107567598"/>
    <n v="53.693630013280583"/>
  </r>
  <r>
    <x v="2666"/>
    <n v="19.333703364233806"/>
    <n v="56.433081818250635"/>
    <n v="19.734505340219634"/>
    <n v="56.755704602951248"/>
    <n v="19.977944066406952"/>
    <n v="53.027840770277635"/>
  </r>
  <r>
    <x v="2667"/>
    <n v="18.700899758380135"/>
    <n v="55.904365443558675"/>
    <n v="18.904679383472644"/>
    <n v="58.924636216727883"/>
    <n v="20.560101891108996"/>
    <n v="53.866685503419042"/>
  </r>
  <r>
    <x v="2668"/>
    <n v="18.32074387783485"/>
    <n v="55.282236145887133"/>
    <n v="18.002545088762105"/>
    <n v="54.707277812351435"/>
    <n v="20.734104581231982"/>
    <n v="52.818604724532889"/>
  </r>
  <r>
    <x v="2669"/>
    <n v="19.575340342311268"/>
    <n v="56.339754172493564"/>
    <n v="19.156141510387869"/>
    <n v="54.879362340081919"/>
    <n v="19.943081604416282"/>
    <n v="50.556763874855186"/>
  </r>
  <r>
    <x v="2670"/>
    <n v="18.454807131033537"/>
    <n v="56.369878236732582"/>
    <n v="20.792046588055467"/>
    <n v="55.249876534298288"/>
    <n v="20.681473052800261"/>
    <n v="57.646484539060914"/>
  </r>
  <r>
    <x v="2671"/>
    <n v="19.139035460004276"/>
    <n v="57.898710096139453"/>
    <n v="20.882777343966367"/>
    <n v="54.271018514447036"/>
    <n v="20.226567871449515"/>
    <n v="56.177872771076622"/>
  </r>
  <r>
    <x v="2672"/>
    <n v="18.758680592897722"/>
    <n v="51.494696704565243"/>
    <n v="18.487675669720744"/>
    <n v="54.954977033763171"/>
    <n v="19.701376737079141"/>
    <n v="53.235089363959396"/>
  </r>
  <r>
    <x v="2673"/>
    <n v="18.541410658071236"/>
    <n v="51.936316527616711"/>
    <n v="20.411105234340035"/>
    <n v="55.741717278375837"/>
    <n v="20.078724472721092"/>
    <n v="55.141806926955866"/>
  </r>
  <r>
    <x v="2674"/>
    <n v="19.928928000530842"/>
    <n v="57.198478598436182"/>
    <n v="19.608696710111676"/>
    <n v="60.237037093322691"/>
    <n v="19.774668772309802"/>
    <n v="50.425815788816003"/>
  </r>
  <r>
    <x v="2675"/>
    <n v="18.183526235060146"/>
    <n v="54.948254258506701"/>
    <n v="19.615365862074029"/>
    <n v="50.285050302736344"/>
    <n v="20.458983598625441"/>
    <n v="53.038816219247714"/>
  </r>
  <r>
    <x v="2676"/>
    <n v="18.823491480022245"/>
    <n v="56.511609819815718"/>
    <n v="20.879781145717871"/>
    <n v="56.083958588441575"/>
    <n v="19.878437184806454"/>
    <n v="56.285654766003802"/>
  </r>
  <r>
    <x v="2677"/>
    <n v="19.978888518572372"/>
    <n v="51.525245391835895"/>
    <n v="18.945983172425478"/>
    <n v="50.012914044502089"/>
    <n v="19.781274299452292"/>
    <n v="57.267151785837925"/>
  </r>
  <r>
    <x v="2678"/>
    <n v="19.189092313630507"/>
    <n v="57.754835878567619"/>
    <n v="19.218535836340987"/>
    <n v="57.269198860973091"/>
    <n v="20.88937914344767"/>
    <n v="60.109289948765166"/>
  </r>
  <r>
    <x v="2679"/>
    <n v="19.862156456452077"/>
    <n v="56.455899827108951"/>
    <n v="18.444035265906749"/>
    <n v="59.047152343400946"/>
    <n v="20.129818271501239"/>
    <n v="59.429672606355147"/>
  </r>
  <r>
    <x v="2680"/>
    <n v="18.868456731736362"/>
    <n v="56.249784479213787"/>
    <n v="19.573433014349664"/>
    <n v="56.618787809673471"/>
    <n v="20.283030944435868"/>
    <n v="54.942571534658384"/>
  </r>
  <r>
    <x v="2681"/>
    <n v="18.650682819244349"/>
    <n v="57.724244434431071"/>
    <n v="19.789225438498327"/>
    <n v="51.958340845567889"/>
    <n v="20.163732502893858"/>
    <n v="53.618451985436309"/>
  </r>
  <r>
    <x v="2682"/>
    <n v="18.114878238397694"/>
    <n v="51.066320387652517"/>
    <n v="19.538544572631075"/>
    <n v="59.364925528407142"/>
    <n v="19.146239715398824"/>
    <n v="58.731925853906525"/>
  </r>
  <r>
    <x v="2683"/>
    <n v="18.57446596942798"/>
    <n v="52.862185668669071"/>
    <n v="20.208757243300674"/>
    <n v="53.625198704959232"/>
    <n v="19.01422805103174"/>
    <n v="54.200233954357245"/>
  </r>
  <r>
    <x v="2684"/>
    <n v="18.728688817206788"/>
    <n v="55.675936623704963"/>
    <n v="18.699078159395011"/>
    <n v="60.633374930880045"/>
    <n v="20.231300638393549"/>
    <n v="56.28852880606906"/>
  </r>
  <r>
    <x v="2685"/>
    <n v="18.085661179362724"/>
    <n v="51.854149262980968"/>
    <n v="19.800547914242017"/>
    <n v="54.510440785181721"/>
    <n v="20.131241668331878"/>
    <n v="52.233028808242246"/>
  </r>
  <r>
    <x v="2686"/>
    <n v="19.312776350156032"/>
    <n v="56.229946583628056"/>
    <n v="19.573730056817595"/>
    <n v="60.3470776727073"/>
    <n v="20.707343926645599"/>
    <n v="50.257893130129077"/>
  </r>
  <r>
    <x v="2687"/>
    <n v="19.675391030036149"/>
    <n v="56.214840083456544"/>
    <n v="18.618598819642308"/>
    <n v="52.999386812669137"/>
    <n v="20.40194536884616"/>
    <n v="52.280666438391471"/>
  </r>
  <r>
    <x v="2688"/>
    <n v="19.482820054116054"/>
    <n v="56.277255630064701"/>
    <n v="20.949525007574429"/>
    <n v="52.237377472021869"/>
    <n v="20.60941574513657"/>
    <n v="51.333867270220331"/>
  </r>
  <r>
    <x v="2689"/>
    <n v="19.334421972785073"/>
    <n v="57.10898455183478"/>
    <n v="19.409606129994412"/>
    <n v="57.730466093850204"/>
    <n v="19.284366510320972"/>
    <n v="50.270752357865518"/>
  </r>
  <r>
    <x v="2690"/>
    <n v="19.67409182465547"/>
    <n v="53.618233354139889"/>
    <n v="19.238136591972467"/>
    <n v="56.93496175786693"/>
    <n v="20.328754708305116"/>
    <n v="57.323165602369492"/>
  </r>
  <r>
    <x v="2691"/>
    <n v="18.590089892492387"/>
    <n v="51.151939579739619"/>
    <n v="18.580530059843792"/>
    <n v="50.548064076367645"/>
    <n v="19.400411556478385"/>
    <n v="55.918446407208464"/>
  </r>
  <r>
    <x v="2692"/>
    <n v="18.054834910084441"/>
    <n v="55.64943893586883"/>
    <n v="20.35615787297904"/>
    <n v="50.161332165251665"/>
    <n v="20.249566115380517"/>
    <n v="55.45141759167899"/>
  </r>
  <r>
    <x v="2693"/>
    <n v="18.098201363018934"/>
    <n v="54.354487373586601"/>
    <n v="20.857437674321247"/>
    <n v="60.529685218532272"/>
    <n v="19.635216248669412"/>
    <n v="52.452900124871285"/>
  </r>
  <r>
    <x v="2694"/>
    <n v="18.283298778364408"/>
    <n v="57.792829781537662"/>
    <n v="20.822256118286194"/>
    <n v="58.363748110545522"/>
    <n v="19.272973980753832"/>
    <n v="52.075743888128045"/>
  </r>
  <r>
    <x v="2695"/>
    <n v="19.322405994931277"/>
    <n v="53.76242582591459"/>
    <n v="20.365947290237123"/>
    <n v="54.132582996631086"/>
    <n v="19.554796150526027"/>
    <n v="58.372490468175059"/>
  </r>
  <r>
    <x v="2696"/>
    <n v="19.345918821913305"/>
    <n v="54.439071623290097"/>
    <n v="19.19105166439045"/>
    <n v="50.417273616079449"/>
    <n v="19.550236458538585"/>
    <n v="60.026863751170168"/>
  </r>
  <r>
    <x v="2697"/>
    <n v="19.067676412672498"/>
    <n v="51.594589473533695"/>
    <n v="19.340307016383598"/>
    <n v="59.472869874087273"/>
    <n v="19.443225024602945"/>
    <n v="50.581991458575061"/>
  </r>
  <r>
    <x v="2698"/>
    <n v="19.006944165063114"/>
    <n v="56.912623558115996"/>
    <n v="19.199513985173979"/>
    <n v="52.039483830371587"/>
    <n v="19.816802317846928"/>
    <n v="55.746264963987372"/>
  </r>
  <r>
    <x v="2699"/>
    <n v="19.796700169691174"/>
    <n v="52.879795749918337"/>
    <n v="20.404380968531846"/>
    <n v="50.338483458768998"/>
    <n v="19.354713458345838"/>
    <n v="58.55424793334425"/>
  </r>
  <r>
    <x v="2700"/>
    <n v="18.145548569299486"/>
    <n v="52.243950294022724"/>
    <n v="20.673144571077739"/>
    <n v="50.755530128851689"/>
    <n v="19.242146009653638"/>
    <n v="54.218583300076723"/>
  </r>
  <r>
    <x v="2701"/>
    <n v="18.354548791475764"/>
    <n v="56.634900023034632"/>
    <n v="18.108461348058057"/>
    <n v="54.099366609248037"/>
    <n v="19.16504576343231"/>
    <n v="58.150907010273151"/>
  </r>
  <r>
    <x v="2702"/>
    <n v="18.147963622290533"/>
    <n v="52.540123907405793"/>
    <n v="20.460579570264674"/>
    <n v="58.409140717459167"/>
    <n v="19.652885915341294"/>
    <n v="51.611321664406276"/>
  </r>
  <r>
    <x v="2703"/>
    <n v="18.408566249370754"/>
    <n v="55.632174047876873"/>
    <n v="20.702789569064883"/>
    <n v="54.783294270083452"/>
    <n v="20.809400079931411"/>
    <n v="60.385456925797733"/>
  </r>
  <r>
    <x v="2704"/>
    <n v="19.527080681573029"/>
    <n v="53.537542507518467"/>
    <n v="19.694133149301688"/>
    <n v="53.430071137790229"/>
    <n v="19.09993292671939"/>
    <n v="59.049194080508329"/>
  </r>
  <r>
    <x v="2705"/>
    <n v="18.623211736873888"/>
    <n v="56.439219623211095"/>
    <n v="18.902824727123466"/>
    <n v="57.6473570309956"/>
    <n v="20.617164735833839"/>
    <n v="53.968761944916743"/>
  </r>
  <r>
    <x v="2706"/>
    <n v="19.804720068559178"/>
    <n v="55.638534436355137"/>
    <n v="19.177386532835051"/>
    <n v="50.335907242284335"/>
    <n v="20.088141684480302"/>
    <n v="53.584150005546022"/>
  </r>
  <r>
    <x v="2707"/>
    <n v="19.41812999859965"/>
    <n v="54.587007315656599"/>
    <n v="18.258380332027329"/>
    <n v="60.858462900056765"/>
    <n v="20.577896708820237"/>
    <n v="59.67843341130439"/>
  </r>
  <r>
    <x v="2708"/>
    <n v="18.284761121814167"/>
    <n v="52.285216836169269"/>
    <n v="20.260783462637782"/>
    <n v="59.024159518763263"/>
    <n v="20.188110568336846"/>
    <n v="59.395601698661665"/>
  </r>
  <r>
    <x v="2709"/>
    <n v="19.6376846414027"/>
    <n v="54.861487810629626"/>
    <n v="19.798963630751722"/>
    <n v="53.406637956867471"/>
    <n v="20.733257722068"/>
    <n v="50.001485614661036"/>
  </r>
  <r>
    <x v="2710"/>
    <n v="18.149880200777975"/>
    <n v="57.98469200242328"/>
    <n v="20.137608199002887"/>
    <n v="53.312837109568676"/>
    <n v="19.672547806611522"/>
    <n v="52.831725909129602"/>
  </r>
  <r>
    <x v="2711"/>
    <n v="19.86221424529435"/>
    <n v="57.076355411678165"/>
    <n v="19.49216869858456"/>
    <n v="54.96182070490039"/>
    <n v="19.201457485776992"/>
    <n v="53.012616711264876"/>
  </r>
  <r>
    <x v="2712"/>
    <n v="18.907996444371705"/>
    <n v="52.119190548504747"/>
    <n v="18.506482406925272"/>
    <n v="51.519038484456367"/>
    <n v="20.494344248366787"/>
    <n v="56.251733866798013"/>
  </r>
  <r>
    <x v="2713"/>
    <n v="19.718377136691224"/>
    <n v="55.120392482173756"/>
    <n v="20.907647143113582"/>
    <n v="55.369343758442547"/>
    <n v="19.602956391328419"/>
    <n v="58.18195902123702"/>
  </r>
  <r>
    <x v="2714"/>
    <n v="19.901765817610791"/>
    <n v="53.589800459692619"/>
    <n v="20.54184543397572"/>
    <n v="59.888163181719776"/>
    <n v="20.438559708630962"/>
    <n v="59.70666507030846"/>
  </r>
  <r>
    <x v="2715"/>
    <n v="19.619506058070336"/>
    <n v="51.34904822112879"/>
    <n v="19.528102077757886"/>
    <n v="54.445189654607127"/>
    <n v="20.796404483437339"/>
    <n v="55.659507919936374"/>
  </r>
  <r>
    <x v="2716"/>
    <n v="19.619952537832948"/>
    <n v="57.714716921368407"/>
    <n v="18.67919268604134"/>
    <n v="53.037091555238142"/>
    <n v="20.206330121173512"/>
    <n v="55.795182569305211"/>
  </r>
  <r>
    <x v="2717"/>
    <n v="18.276569788504641"/>
    <n v="53.683067862532688"/>
    <n v="19.258537233069472"/>
    <n v="60.27690767629251"/>
    <n v="20.110273912928168"/>
    <n v="55.553854847245127"/>
  </r>
  <r>
    <x v="2718"/>
    <n v="18.604488223954739"/>
    <n v="56.315212444695064"/>
    <n v="20.738480541164449"/>
    <n v="51.769660119517127"/>
    <n v="19.152566340214317"/>
    <n v="52.268538085745362"/>
  </r>
  <r>
    <x v="2719"/>
    <n v="18.331994930848222"/>
    <n v="53.498627521898143"/>
    <n v="20.209943814172107"/>
    <n v="55.059385421417844"/>
    <n v="20.272609190138347"/>
    <n v="56.009864022318077"/>
  </r>
  <r>
    <x v="2720"/>
    <n v="18.295241168132726"/>
    <n v="55.841879939756851"/>
    <n v="19.312529841845688"/>
    <n v="50.325547061861613"/>
    <n v="20.829654985965242"/>
    <n v="53.234819659623597"/>
  </r>
  <r>
    <x v="2721"/>
    <n v="19.212966157272835"/>
    <n v="52.158037136947435"/>
    <n v="18.885220074067934"/>
    <n v="56.247487890525115"/>
    <n v="20.298130901477602"/>
    <n v="55.141311825293513"/>
  </r>
  <r>
    <x v="2722"/>
    <n v="18.622419636215536"/>
    <n v="57.637197419305195"/>
    <n v="18.670512757835812"/>
    <n v="51.254894466884544"/>
    <n v="19.415578957881738"/>
    <n v="52.386505480280121"/>
  </r>
  <r>
    <x v="2723"/>
    <n v="19.128746907114916"/>
    <n v="57.006376462613567"/>
    <n v="18.507917887924926"/>
    <n v="58.508439156830192"/>
    <n v="19.46011666112863"/>
    <n v="57.11083483156591"/>
  </r>
  <r>
    <x v="2724"/>
    <n v="18.934162055015314"/>
    <n v="55.552881582937182"/>
    <n v="18.007007703953228"/>
    <n v="50.773682264791844"/>
    <n v="19.210089125547132"/>
    <n v="55.67320942863352"/>
  </r>
  <r>
    <x v="2725"/>
    <n v="18.962607672305996"/>
    <n v="54.968435223553726"/>
    <n v="20.268110901372367"/>
    <n v="57.338338994105072"/>
    <n v="20.222003218595074"/>
    <n v="53.012893993803253"/>
  </r>
  <r>
    <x v="2726"/>
    <n v="18.313232395836884"/>
    <n v="51.218907085939584"/>
    <n v="18.465890660831267"/>
    <n v="55.141444334701383"/>
    <n v="19.796699788284126"/>
    <n v="50.566850545399234"/>
  </r>
  <r>
    <x v="2727"/>
    <n v="18.39785306108498"/>
    <n v="56.93067449645315"/>
    <n v="20.851314636963629"/>
    <n v="51.918038356320295"/>
    <n v="19.914295384057244"/>
    <n v="56.530833109613461"/>
  </r>
  <r>
    <x v="2728"/>
    <n v="18.703372634275695"/>
    <n v="57.955401907522891"/>
    <n v="19.966280152226314"/>
    <n v="53.751579613421285"/>
    <n v="19.950618810097044"/>
    <n v="51.772387429710406"/>
  </r>
  <r>
    <x v="2729"/>
    <n v="18.890532264454258"/>
    <n v="55.492009086835893"/>
    <n v="19.287798164421933"/>
    <n v="55.364693229569433"/>
    <n v="20.265603302421184"/>
    <n v="57.371292319372046"/>
  </r>
  <r>
    <x v="2730"/>
    <n v="18.30323815975602"/>
    <n v="52.123404297638039"/>
    <n v="18.846419678170918"/>
    <n v="58.371723156698422"/>
    <n v="19.307279805707484"/>
    <n v="60.226943523541124"/>
  </r>
  <r>
    <x v="2731"/>
    <n v="19.784066547743713"/>
    <n v="53.496956436428526"/>
    <n v="18.744060119803201"/>
    <n v="55.459773042855787"/>
    <n v="20.661891439156463"/>
    <n v="58.289514393421051"/>
  </r>
  <r>
    <x v="2732"/>
    <n v="18.005366403189011"/>
    <n v="55.51055196080889"/>
    <n v="20.302785510443822"/>
    <n v="50.208045720867773"/>
    <n v="19.160484480330773"/>
    <n v="60.453930934265848"/>
  </r>
  <r>
    <x v="2733"/>
    <n v="19.565056670290517"/>
    <n v="51.419257483871661"/>
    <n v="20.662019645990842"/>
    <n v="51.732741328029121"/>
    <n v="20.79753822300858"/>
    <n v="57.548804820906092"/>
  </r>
  <r>
    <x v="2734"/>
    <n v="18.845629919573465"/>
    <n v="54.367434038469789"/>
    <n v="18.06278974667601"/>
    <n v="57.361247817595221"/>
    <n v="19.851059190349623"/>
    <n v="54.650122487515638"/>
  </r>
  <r>
    <x v="2735"/>
    <n v="19.394665753933054"/>
    <n v="53.840611548861524"/>
    <n v="18.482411504693275"/>
    <n v="52.421990016123189"/>
    <n v="19.725520966137161"/>
    <n v="50.109448792355934"/>
  </r>
  <r>
    <x v="2736"/>
    <n v="19.789718481316335"/>
    <n v="53.539612175117568"/>
    <n v="20.578001704173627"/>
    <n v="60.438134024018638"/>
    <n v="20.874761793895349"/>
    <n v="59.074250725669529"/>
  </r>
  <r>
    <x v="2737"/>
    <n v="19.035621324772983"/>
    <n v="53.650566891067186"/>
    <n v="20.900467363121553"/>
    <n v="53.411722043998907"/>
    <n v="19.437132556660551"/>
    <n v="60.931686816598464"/>
  </r>
  <r>
    <x v="2738"/>
    <n v="18.184264234905267"/>
    <n v="55.721542175439374"/>
    <n v="20.14903416558359"/>
    <n v="54.44159518484868"/>
    <n v="19.367408649399806"/>
    <n v="57.148996770076046"/>
  </r>
  <r>
    <x v="2739"/>
    <n v="19.383480181599094"/>
    <n v="51.259370308371473"/>
    <n v="20.895137114010311"/>
    <n v="59.592375310785002"/>
    <n v="19.225178570381861"/>
    <n v="51.106406688649429"/>
  </r>
  <r>
    <x v="2740"/>
    <n v="18.382758434170675"/>
    <n v="51.134811886993027"/>
    <n v="20.37641919312982"/>
    <n v="51.531120166879916"/>
    <n v="19.000536190681281"/>
    <n v="54.4489768207861"/>
  </r>
  <r>
    <x v="2741"/>
    <n v="19.072959667571016"/>
    <n v="51.242093268889597"/>
    <n v="18.843911206325739"/>
    <n v="52.377327590841773"/>
    <n v="19.648559131672506"/>
    <n v="58.487949590884476"/>
  </r>
  <r>
    <x v="2742"/>
    <n v="19.725123104467613"/>
    <n v="57.502477552788257"/>
    <n v="20.465920004758434"/>
    <n v="58.910481181863744"/>
    <n v="20.264405366765871"/>
    <n v="60.953040695573321"/>
  </r>
  <r>
    <x v="2743"/>
    <n v="19.682034068535959"/>
    <n v="57.326714997128512"/>
    <n v="19.48968312036207"/>
    <n v="50.18201780985634"/>
    <n v="20.146587527150825"/>
    <n v="54.634021625814007"/>
  </r>
  <r>
    <x v="2744"/>
    <n v="19.902233885161419"/>
    <n v="57.945271258164929"/>
    <n v="19.269268538936231"/>
    <n v="57.742002040204369"/>
    <n v="20.763427865476014"/>
    <n v="53.862343775638351"/>
  </r>
  <r>
    <x v="2745"/>
    <n v="19.954846823656325"/>
    <n v="54.498610176047904"/>
    <n v="19.528071826780632"/>
    <n v="50.497864279031099"/>
    <n v="20.124668489443184"/>
    <n v="57.050156970778509"/>
  </r>
  <r>
    <x v="2746"/>
    <n v="19.578125714237412"/>
    <n v="54.262389865055439"/>
    <n v="18.322935574515569"/>
    <n v="54.292292419407687"/>
    <n v="19.961406847137479"/>
    <n v="50.16103514096892"/>
  </r>
  <r>
    <x v="2747"/>
    <n v="18.095959418866844"/>
    <n v="53.454438075752265"/>
    <n v="20.989230714767025"/>
    <n v="51.289653145204134"/>
    <n v="19.204251532970964"/>
    <n v="57.604948024188637"/>
  </r>
  <r>
    <x v="2748"/>
    <n v="19.381374827282031"/>
    <n v="51.735235546608365"/>
    <n v="18.83928856814773"/>
    <n v="55.636341093313064"/>
    <n v="20.874763723583833"/>
    <n v="52.641530267852886"/>
  </r>
  <r>
    <x v="2749"/>
    <n v="18.049490528091283"/>
    <n v="52.470722333576077"/>
    <n v="19.010256532604028"/>
    <n v="53.874125111379527"/>
    <n v="19.520214719696643"/>
    <n v="55.789913563595981"/>
  </r>
  <r>
    <x v="2750"/>
    <n v="19.581733894039186"/>
    <n v="52.764695040041005"/>
    <n v="18.065766474257302"/>
    <n v="52.423455151583497"/>
    <n v="19.539881501804391"/>
    <n v="53.87973994606407"/>
  </r>
  <r>
    <x v="2751"/>
    <n v="18.163743001689511"/>
    <n v="51.772129937839992"/>
    <n v="20.896428651261562"/>
    <n v="56.650203917089947"/>
    <n v="19.528199180543719"/>
    <n v="59.7560954731889"/>
  </r>
  <r>
    <x v="2752"/>
    <n v="19.91965261718785"/>
    <n v="53.893587364184356"/>
    <n v="19.744034233840051"/>
    <n v="52.195331908667825"/>
    <n v="20.493887582151434"/>
    <n v="59.385111455899136"/>
  </r>
  <r>
    <x v="2753"/>
    <n v="19.538083943544365"/>
    <n v="56.416135724899625"/>
    <n v="19.145787169761373"/>
    <n v="56.925335687484086"/>
    <n v="20.318705693032165"/>
    <n v="51.605575388232516"/>
  </r>
  <r>
    <x v="2754"/>
    <n v="19.86182285741312"/>
    <n v="52.093406657876713"/>
    <n v="19.644107475681594"/>
    <n v="52.496247256757542"/>
    <n v="20.125678563868657"/>
    <n v="60.803379663464462"/>
  </r>
  <r>
    <x v="2755"/>
    <n v="18.136916810990613"/>
    <n v="57.878199865151878"/>
    <n v="19.769569379708685"/>
    <n v="59.478848145452403"/>
    <n v="20.235607962821938"/>
    <n v="51.796695772235623"/>
  </r>
  <r>
    <x v="2756"/>
    <n v="18.841361605492644"/>
    <n v="53.320085991586744"/>
    <n v="19.037232345597619"/>
    <n v="55.611505444622161"/>
    <n v="19.146668454670721"/>
    <n v="53.441504227917328"/>
  </r>
  <r>
    <x v="2757"/>
    <n v="19.239896776996591"/>
    <n v="56.337822448560523"/>
    <n v="19.989859459158634"/>
    <n v="53.595152158566499"/>
    <n v="20.530971233787504"/>
    <n v="55.924943668258642"/>
  </r>
  <r>
    <x v="2758"/>
    <n v="19.857450473073261"/>
    <n v="55.577004277117297"/>
    <n v="20.388283499245141"/>
    <n v="50.753115735222387"/>
    <n v="19.966074084744424"/>
    <n v="53.571624284065152"/>
  </r>
  <r>
    <x v="2759"/>
    <n v="18.279430320486266"/>
    <n v="54.262373864804992"/>
    <n v="20.639208462025326"/>
    <n v="55.3936197294625"/>
    <n v="20.068584010383049"/>
    <n v="52.105333150246963"/>
  </r>
  <r>
    <x v="2760"/>
    <n v="19.221964180159336"/>
    <n v="56.005636844490269"/>
    <n v="18.425823972748784"/>
    <n v="56.217766199551214"/>
    <n v="19.147012294844743"/>
    <n v="59.972984783558836"/>
  </r>
  <r>
    <x v="2761"/>
    <n v="18.078433839302182"/>
    <n v="54.066965766633324"/>
    <n v="20.59650364300558"/>
    <n v="51.00798811428043"/>
    <n v="20.472507655786536"/>
    <n v="53.977681982649898"/>
  </r>
  <r>
    <x v="2762"/>
    <n v="18.091772997123218"/>
    <n v="55.962015518495434"/>
    <n v="19.097167184068734"/>
    <n v="54.075604167537954"/>
    <n v="20.77547442691089"/>
    <n v="55.760482297200497"/>
  </r>
  <r>
    <x v="2763"/>
    <n v="19.219650094190136"/>
    <n v="52.80972259186295"/>
    <n v="19.608733073539543"/>
    <n v="58.218524956852534"/>
    <n v="19.737567540723312"/>
    <n v="55.363877438301898"/>
  </r>
  <r>
    <x v="2764"/>
    <n v="18.797616024170722"/>
    <n v="51.184167323168992"/>
    <n v="19.770143607519451"/>
    <n v="60.672475931030021"/>
    <n v="20.770647627143436"/>
    <n v="60.867112464453207"/>
  </r>
  <r>
    <x v="2765"/>
    <n v="19.543324511516609"/>
    <n v="54.017253127552074"/>
    <n v="18.110347742115117"/>
    <n v="60.158907531679368"/>
    <n v="20.99165895106178"/>
    <n v="53.238470871333433"/>
  </r>
  <r>
    <x v="2766"/>
    <n v="19.917366447445854"/>
    <n v="51.394236107691441"/>
    <n v="19.34772213291707"/>
    <n v="57.624058785721225"/>
    <n v="19.503774797472509"/>
    <n v="52.595626949264116"/>
  </r>
  <r>
    <x v="2767"/>
    <n v="19.962660643032407"/>
    <n v="57.145353924864537"/>
    <n v="19.981582645726743"/>
    <n v="52.862651275904014"/>
    <n v="20.121994352503656"/>
    <n v="54.99617621077612"/>
  </r>
  <r>
    <x v="2768"/>
    <n v="19.894499943798625"/>
    <n v="53.097165582386502"/>
    <n v="19.087739881662586"/>
    <n v="52.337834336949058"/>
    <n v="20.597851140400145"/>
    <n v="52.166714382628832"/>
  </r>
  <r>
    <x v="2769"/>
    <n v="18.803704664691193"/>
    <n v="52.483015097445282"/>
    <n v="19.469432727629005"/>
    <n v="51.050043330450329"/>
    <n v="20.852045358963583"/>
    <n v="58.665552596959323"/>
  </r>
  <r>
    <x v="2770"/>
    <n v="18.583067078293105"/>
    <n v="57.176716436210128"/>
    <n v="18.389349734621646"/>
    <n v="54.355173962665809"/>
    <n v="19.932148212535242"/>
    <n v="55.605057808944338"/>
  </r>
  <r>
    <x v="2771"/>
    <n v="18.183819078813606"/>
    <n v="53.906762013696458"/>
    <n v="19.748506743979828"/>
    <n v="58.488990778278165"/>
    <n v="19.863471210495614"/>
    <n v="60.096096121463894"/>
  </r>
  <r>
    <x v="2772"/>
    <n v="18.552790523950833"/>
    <n v="57.242486807632375"/>
    <n v="18.302933829346223"/>
    <n v="52.676759965461933"/>
    <n v="19.443133318889149"/>
    <n v="55.011823543671085"/>
  </r>
  <r>
    <x v="2773"/>
    <n v="18.643239824934067"/>
    <n v="51.317407100106863"/>
    <n v="18.052741615632151"/>
    <n v="58.374352609912691"/>
    <n v="19.396762783414605"/>
    <n v="55.629833298501786"/>
  </r>
  <r>
    <x v="2774"/>
    <n v="18.42833159064562"/>
    <n v="57.099114781288577"/>
    <n v="20.326745610968569"/>
    <n v="60.492411170032497"/>
    <n v="20.0157415249252"/>
    <n v="55.632286917787141"/>
  </r>
  <r>
    <x v="2775"/>
    <n v="18.12385642682823"/>
    <n v="53.567342734488193"/>
    <n v="18.798685718414422"/>
    <n v="57.987496921667649"/>
    <n v="20.976685044218193"/>
    <n v="55.966787010659701"/>
  </r>
  <r>
    <x v="2776"/>
    <n v="18.660331868748141"/>
    <n v="52.006976847006229"/>
    <n v="19.172617900452753"/>
    <n v="58.48055421491015"/>
    <n v="19.33465021759757"/>
    <n v="53.74187510466934"/>
  </r>
  <r>
    <x v="2777"/>
    <n v="18.649857195440134"/>
    <n v="53.636202816936155"/>
    <n v="20.766131074582781"/>
    <n v="54.881827411332047"/>
    <n v="19.582610916187459"/>
    <n v="50.262009693457031"/>
  </r>
  <r>
    <x v="2778"/>
    <n v="19.787604612305284"/>
    <n v="53.569356655808583"/>
    <n v="20.252390466397998"/>
    <n v="56.853666137580177"/>
    <n v="19.888611308542405"/>
    <n v="58.818004552731608"/>
  </r>
  <r>
    <x v="2779"/>
    <n v="19.690902502170633"/>
    <n v="51.315456036455586"/>
    <n v="18.370856536911216"/>
    <n v="52.972966701713382"/>
    <n v="19.424393668461452"/>
    <n v="54.406084582985102"/>
  </r>
  <r>
    <x v="2780"/>
    <n v="19.098090679271234"/>
    <n v="53.386809117339062"/>
    <n v="19.679517943864671"/>
    <n v="54.454041639075008"/>
    <n v="19.079216679542114"/>
    <n v="54.872763896440141"/>
  </r>
  <r>
    <x v="2781"/>
    <n v="18.882764818030463"/>
    <n v="51.583641205352251"/>
    <n v="18.32098717232083"/>
    <n v="50.377434986777729"/>
    <n v="19.135562089525301"/>
    <n v="60.255433027879448"/>
  </r>
  <r>
    <x v="2782"/>
    <n v="18.784756475726034"/>
    <n v="54.601925572952624"/>
    <n v="19.009917650526731"/>
    <n v="59.844025694620434"/>
    <n v="19.60784457190908"/>
    <n v="55.868859193262367"/>
  </r>
  <r>
    <x v="2783"/>
    <n v="18.604495104752591"/>
    <n v="52.001840541885798"/>
    <n v="20.417780520951236"/>
    <n v="58.796785203083758"/>
    <n v="20.153451186807345"/>
    <n v="50.263741955645109"/>
  </r>
  <r>
    <x v="2784"/>
    <n v="19.168020288966691"/>
    <n v="54.698250374584475"/>
    <n v="19.778396634392124"/>
    <n v="57.264384863014556"/>
    <n v="19.298152317434496"/>
    <n v="52.357962508618726"/>
  </r>
  <r>
    <x v="2785"/>
    <n v="18.902220237537616"/>
    <n v="53.688571622157802"/>
    <n v="20.466118877999282"/>
    <n v="57.597561832767752"/>
    <n v="20.224653695682914"/>
    <n v="50.256577370090454"/>
  </r>
  <r>
    <x v="2786"/>
    <n v="18.88236794665508"/>
    <n v="54.85321557727714"/>
    <n v="19.433035257621327"/>
    <n v="55.378266768855205"/>
    <n v="20.434276959639735"/>
    <n v="57.154442095300809"/>
  </r>
  <r>
    <x v="2787"/>
    <n v="18.927428418089615"/>
    <n v="57.161326117924773"/>
    <n v="19.549340218578525"/>
    <n v="55.46057302929686"/>
    <n v="19.350525062928725"/>
    <n v="60.206642628070547"/>
  </r>
  <r>
    <x v="2788"/>
    <n v="19.687072688356036"/>
    <n v="55.697414448355225"/>
    <n v="19.8572049961349"/>
    <n v="58.655095306521901"/>
    <n v="20.286223592066545"/>
    <n v="58.329272934425248"/>
  </r>
  <r>
    <x v="2789"/>
    <n v="18.169887786435112"/>
    <n v="52.954748058430567"/>
    <n v="20.3227048057616"/>
    <n v="54.989815240055684"/>
    <n v="20.936935801143559"/>
    <n v="55.668160921056568"/>
  </r>
  <r>
    <x v="2790"/>
    <n v="18.181758186663931"/>
    <n v="55.211099308558651"/>
    <n v="20.996749255722751"/>
    <n v="60.251304394520112"/>
    <n v="19.880518825102317"/>
    <n v="60.440498354643658"/>
  </r>
  <r>
    <x v="2791"/>
    <n v="19.399475386504829"/>
    <n v="54.779080253598615"/>
    <n v="18.253818873607891"/>
    <n v="60.918673937115258"/>
    <n v="19.122069924511752"/>
    <n v="52.450084581904925"/>
  </r>
  <r>
    <x v="2792"/>
    <n v="18.64209749515274"/>
    <n v="56.194512399731103"/>
    <n v="18.250510782659429"/>
    <n v="59.0044568146958"/>
    <n v="19.182923098847695"/>
    <n v="60.512029270292054"/>
  </r>
  <r>
    <x v="2793"/>
    <n v="19.392012027257124"/>
    <n v="56.83344366183055"/>
    <n v="20.177215523872267"/>
    <n v="52.299504776952219"/>
    <n v="20.23169410359187"/>
    <n v="53.102870283632974"/>
  </r>
  <r>
    <x v="2794"/>
    <n v="18.886573719617161"/>
    <n v="54.179866793072705"/>
    <n v="19.373149304053129"/>
    <n v="58.936135865283006"/>
    <n v="19.409355289917336"/>
    <n v="58.281823794980497"/>
  </r>
  <r>
    <x v="2795"/>
    <n v="18.125934166961446"/>
    <n v="57.042532672163368"/>
    <n v="19.067970615537643"/>
    <n v="60.701727561861354"/>
    <n v="20.753358857546107"/>
    <n v="60.091387516021342"/>
  </r>
  <r>
    <x v="2796"/>
    <n v="18.059484702049858"/>
    <n v="52.918289108077886"/>
    <n v="19.765808307264887"/>
    <n v="60.813782466280713"/>
    <n v="20.111910015044867"/>
    <n v="55.477409793159659"/>
  </r>
  <r>
    <x v="2797"/>
    <n v="18.392121247511856"/>
    <n v="54.253340953892703"/>
    <n v="18.761481981036482"/>
    <n v="57.800600311796011"/>
    <n v="20.146012798588782"/>
    <n v="56.367728208807485"/>
  </r>
  <r>
    <x v="2798"/>
    <n v="18.358295004542416"/>
    <n v="57.390021509637279"/>
    <n v="19.757155700998506"/>
    <n v="57.694017231211163"/>
    <n v="20.676928728336637"/>
    <n v="59.35072498233373"/>
  </r>
  <r>
    <x v="2799"/>
    <n v="19.850245697603487"/>
    <n v="57.981866258058552"/>
    <n v="20.27548849772824"/>
    <n v="50.851725499676"/>
    <n v="20.084981901259614"/>
    <n v="50.732073046232095"/>
  </r>
  <r>
    <x v="2800"/>
    <n v="19.72729466749578"/>
    <n v="53.962923087524267"/>
    <n v="19.53316949154712"/>
    <n v="57.552024402264983"/>
    <n v="20.595480658496111"/>
    <n v="51.851267276339897"/>
  </r>
  <r>
    <x v="2801"/>
    <n v="19.544782783160148"/>
    <n v="57.925748236802825"/>
    <n v="19.647150161067739"/>
    <n v="55.592295435004161"/>
    <n v="20.081397132956809"/>
    <n v="54.024760100582071"/>
  </r>
  <r>
    <x v="2802"/>
    <n v="19.327342492313765"/>
    <n v="54.127450755377893"/>
    <n v="19.886073334491712"/>
    <n v="60.764582742136142"/>
    <n v="19.706227253254983"/>
    <n v="57.378806821552487"/>
  </r>
  <r>
    <x v="2803"/>
    <n v="19.611374656608675"/>
    <n v="57.27482741438898"/>
    <n v="19.726912304345309"/>
    <n v="54.920360500338333"/>
    <n v="19.037151149701955"/>
    <n v="59.533468972960073"/>
  </r>
  <r>
    <x v="2804"/>
    <n v="19.503343253537274"/>
    <n v="54.448676687931538"/>
    <n v="19.019835413217443"/>
    <n v="58.034395804307628"/>
    <n v="20.374385679346386"/>
    <n v="52.037934498811417"/>
  </r>
  <r>
    <x v="2805"/>
    <n v="18.997282318466652"/>
    <n v="51.599231855644412"/>
    <n v="20.370256297033674"/>
    <n v="56.814088193554717"/>
    <n v="19.907729121803399"/>
    <n v="56.900676013125441"/>
  </r>
  <r>
    <x v="2806"/>
    <n v="19.376686602755139"/>
    <n v="54.005380395819294"/>
    <n v="18.601118428497873"/>
    <n v="59.640274294220063"/>
    <n v="20.424955209651852"/>
    <n v="53.149724418946938"/>
  </r>
  <r>
    <x v="2807"/>
    <n v="18.227132439995941"/>
    <n v="54.122392237946364"/>
    <n v="19.306391204130222"/>
    <n v="53.053202349726412"/>
    <n v="20.657439534467496"/>
    <n v="56.175402801291021"/>
  </r>
  <r>
    <x v="2808"/>
    <n v="19.827599324336685"/>
    <n v="53.922777257808441"/>
    <n v="18.495093598795616"/>
    <n v="56.394953550469062"/>
    <n v="19.547122390116215"/>
    <n v="58.792173948017044"/>
  </r>
  <r>
    <x v="2809"/>
    <n v="18.881343136274406"/>
    <n v="54.660711198451203"/>
    <n v="20.843340502178808"/>
    <n v="55.695177900499843"/>
    <n v="20.085643935832465"/>
    <n v="53.359298094120327"/>
  </r>
  <r>
    <x v="2810"/>
    <n v="18.9704209752629"/>
    <n v="51.770820116603851"/>
    <n v="19.101387854013026"/>
    <n v="60.532988203291332"/>
    <n v="20.998299768495318"/>
    <n v="60.214559548659068"/>
  </r>
  <r>
    <x v="2811"/>
    <n v="19.691750559540239"/>
    <n v="53.058184511461199"/>
    <n v="18.099242207639932"/>
    <n v="60.572225198748399"/>
    <n v="20.284715499759461"/>
    <n v="55.659944047101114"/>
  </r>
  <r>
    <x v="2812"/>
    <n v="19.167305219469366"/>
    <n v="56.890421754700114"/>
    <n v="20.749955149991646"/>
    <n v="52.151805328243533"/>
    <n v="19.664826728768951"/>
    <n v="54.455646062077847"/>
  </r>
  <r>
    <x v="2813"/>
    <n v="18.616825429856334"/>
    <n v="54.828062217523623"/>
    <n v="20.920513026629333"/>
    <n v="56.633553755077848"/>
    <n v="19.057118278054769"/>
    <n v="51.655265497773144"/>
  </r>
  <r>
    <x v="2814"/>
    <n v="18.050186426783007"/>
    <n v="51.921051709084281"/>
    <n v="18.429129189109808"/>
    <n v="58.623514255164764"/>
    <n v="20.466587312582355"/>
    <n v="51.571037429624631"/>
  </r>
  <r>
    <x v="2815"/>
    <n v="18.568374289854507"/>
    <n v="55.907327240998121"/>
    <n v="18.424512070211222"/>
    <n v="50.346879817452681"/>
    <n v="19.791615244652153"/>
    <n v="59.289977939256957"/>
  </r>
  <r>
    <x v="2816"/>
    <n v="18.770302367426584"/>
    <n v="55.957209909204821"/>
    <n v="20.761631591210296"/>
    <n v="58.875829272470753"/>
    <n v="20.658121321940293"/>
    <n v="52.977541526730747"/>
  </r>
  <r>
    <x v="2817"/>
    <n v="18.542207679233648"/>
    <n v="52.425253059160482"/>
    <n v="19.590338921073887"/>
    <n v="57.40592165626277"/>
    <n v="19.904994199543498"/>
    <n v="60.240133208588638"/>
  </r>
  <r>
    <x v="2818"/>
    <n v="19.233790195525319"/>
    <n v="54.624476558901954"/>
    <n v="20.264236592913075"/>
    <n v="54.756300277874537"/>
    <n v="19.95429719520795"/>
    <n v="51.278424718693188"/>
  </r>
  <r>
    <x v="2819"/>
    <n v="18.500607592390313"/>
    <n v="51.118380499155705"/>
    <n v="19.759116530914554"/>
    <n v="54.712571448662139"/>
    <n v="19.761833165114094"/>
    <n v="57.855343771944916"/>
  </r>
  <r>
    <x v="2820"/>
    <n v="19.555328944522589"/>
    <n v="55.867623013393604"/>
    <n v="18.585869254646546"/>
    <n v="58.838972424546419"/>
    <n v="19.441871595475483"/>
    <n v="56.847886200949432"/>
  </r>
  <r>
    <x v="2821"/>
    <n v="18.830691287650165"/>
    <n v="55.056501104724056"/>
    <n v="19.856577610687861"/>
    <n v="51.500450773077567"/>
    <n v="20.08027494628546"/>
    <n v="60.02537342950459"/>
  </r>
  <r>
    <x v="2822"/>
    <n v="18.363315699190743"/>
    <n v="53.950156520694371"/>
    <n v="18.622930815571284"/>
    <n v="56.600657230603908"/>
    <n v="19.216811252320138"/>
    <n v="54.299000049943643"/>
  </r>
  <r>
    <x v="2823"/>
    <n v="19.22782709545843"/>
    <n v="54.137554474535705"/>
    <n v="19.19738473737058"/>
    <n v="54.008840695865217"/>
    <n v="20.72296130202621"/>
    <n v="55.965988780945032"/>
  </r>
  <r>
    <x v="2824"/>
    <n v="18.457726928125648"/>
    <n v="57.911496140880502"/>
    <n v="20.967394130319331"/>
    <n v="53.717914651607131"/>
    <n v="19.393140834391321"/>
    <n v="55.813827864800594"/>
  </r>
  <r>
    <x v="2825"/>
    <n v="18.009473445265446"/>
    <n v="51.47108864350016"/>
    <n v="20.858767835244013"/>
    <n v="51.040333118492093"/>
    <n v="20.427210740347043"/>
    <n v="53.236642048826226"/>
  </r>
  <r>
    <x v="2826"/>
    <n v="19.084097312882314"/>
    <n v="52.937919658524137"/>
    <n v="19.877451491281111"/>
    <n v="54.309880114141833"/>
    <n v="19.174866013549391"/>
    <n v="55.715616657159423"/>
  </r>
  <r>
    <x v="2827"/>
    <n v="19.516641338303224"/>
    <n v="55.679782673591227"/>
    <n v="18.298942833090297"/>
    <n v="56.982304475331162"/>
    <n v="19.802917080377597"/>
    <n v="59.438587166606503"/>
  </r>
  <r>
    <x v="2828"/>
    <n v="19.014348833201574"/>
    <n v="53.882248095008556"/>
    <n v="18.404602913277373"/>
    <n v="53.544220367590448"/>
    <n v="20.404270201266254"/>
    <n v="50.173019871505858"/>
  </r>
  <r>
    <x v="2829"/>
    <n v="18.57997629087329"/>
    <n v="52.168941857073683"/>
    <n v="19.631734995409925"/>
    <n v="60.341552934151295"/>
    <n v="20.443041221092969"/>
    <n v="55.306290554311403"/>
  </r>
  <r>
    <x v="2830"/>
    <n v="19.417920164244325"/>
    <n v="52.786438449428722"/>
    <n v="19.050366788177111"/>
    <n v="59.088663352881689"/>
    <n v="20.506026680989546"/>
    <n v="57.521041585145511"/>
  </r>
  <r>
    <x v="2831"/>
    <n v="19.832807809040883"/>
    <n v="56.847012749402936"/>
    <n v="18.553578447835822"/>
    <n v="55.536298172255634"/>
    <n v="20.403179993693747"/>
    <n v="54.430848780682659"/>
  </r>
  <r>
    <x v="2832"/>
    <n v="18.185464881704331"/>
    <n v="56.191663799016297"/>
    <n v="18.428412609585624"/>
    <n v="50.185405220537959"/>
    <n v="19.326990585150568"/>
    <n v="57.216229887190124"/>
  </r>
  <r>
    <x v="2833"/>
    <n v="18.152917561306058"/>
    <n v="51.415575340647614"/>
    <n v="20.773513916505749"/>
    <n v="55.085906687821883"/>
    <n v="19.412460115190243"/>
    <n v="51.20373728281718"/>
  </r>
  <r>
    <x v="2834"/>
    <n v="19.290054278561048"/>
    <n v="53.411803612928395"/>
    <n v="20.97511030481575"/>
    <n v="56.896260856052074"/>
    <n v="20.58376749291185"/>
    <n v="59.713467453725627"/>
  </r>
  <r>
    <x v="2835"/>
    <n v="18.370794898869125"/>
    <n v="55.268163934626891"/>
    <n v="20.899625315681401"/>
    <n v="53.818901306495498"/>
    <n v="20.127303447914361"/>
    <n v="56.35046061536552"/>
  </r>
  <r>
    <x v="2836"/>
    <n v="18.309632794221095"/>
    <n v="54.416521290136437"/>
    <n v="18.864111957950687"/>
    <n v="53.828188089230743"/>
    <n v="19.729153713267909"/>
    <n v="53.430489603436307"/>
  </r>
  <r>
    <x v="2837"/>
    <n v="18.401419457870489"/>
    <n v="54.292731942413567"/>
    <n v="18.182620389047212"/>
    <n v="51.774531584112957"/>
    <n v="20.486818426879914"/>
    <n v="59.783879338610767"/>
  </r>
  <r>
    <x v="2838"/>
    <n v="19.63629611631324"/>
    <n v="54.383989158118823"/>
    <n v="20.556591606056013"/>
    <n v="51.360408842864246"/>
    <n v="20.558188911666054"/>
    <n v="55.174067044376748"/>
  </r>
  <r>
    <x v="2839"/>
    <n v="18.237786675743539"/>
    <n v="53.923159350837864"/>
    <n v="20.091561829323901"/>
    <n v="57.265342911414997"/>
    <n v="20.981722298479838"/>
    <n v="59.068207494244596"/>
  </r>
  <r>
    <x v="2840"/>
    <n v="19.557928387207287"/>
    <n v="55.468983942480676"/>
    <n v="19.233212483226797"/>
    <n v="59.863556417704267"/>
    <n v="19.42319610036898"/>
    <n v="58.022374370459289"/>
  </r>
  <r>
    <x v="2841"/>
    <n v="19.950126313521796"/>
    <n v="52.801877371343345"/>
    <n v="19.614795392451438"/>
    <n v="59.429805069029953"/>
    <n v="20.200371108172952"/>
    <n v="60.022700784410731"/>
  </r>
  <r>
    <x v="2842"/>
    <n v="19.060392980042344"/>
    <n v="57.458528624095671"/>
    <n v="19.55399273730098"/>
    <n v="50.816636659574371"/>
    <n v="19.209746177081318"/>
    <n v="50.5227384546317"/>
  </r>
  <r>
    <x v="2843"/>
    <n v="19.127246031178263"/>
    <n v="56.549931692440566"/>
    <n v="18.539612736338611"/>
    <n v="55.30631675119853"/>
    <n v="19.461835873430505"/>
    <n v="55.975317973980076"/>
  </r>
  <r>
    <x v="2844"/>
    <n v="18.516504946001888"/>
    <n v="51.438611019831463"/>
    <n v="20.055438693551118"/>
    <n v="60.816689862087813"/>
    <n v="19.191815441724287"/>
    <n v="57.897319806485982"/>
  </r>
  <r>
    <x v="2845"/>
    <n v="19.430286279221512"/>
    <n v="55.604552166566577"/>
    <n v="19.693998769480302"/>
    <n v="59.741806076044739"/>
    <n v="20.095576039595461"/>
    <n v="53.047637378579175"/>
  </r>
  <r>
    <x v="2846"/>
    <n v="18.791255284594346"/>
    <n v="54.247214658050353"/>
    <n v="20.069049989112216"/>
    <n v="60.623963592393622"/>
    <n v="20.945613228928423"/>
    <n v="56.734077453432725"/>
  </r>
  <r>
    <x v="2847"/>
    <n v="18.216186603868156"/>
    <n v="53.998169172555166"/>
    <n v="20.114971358648987"/>
    <n v="50.771910808221662"/>
    <n v="20.220008490719195"/>
    <n v="55.447320913620196"/>
  </r>
  <r>
    <x v="2848"/>
    <n v="19.635598971079848"/>
    <n v="57.002922435381365"/>
    <n v="20.714181802056224"/>
    <n v="59.071589613149079"/>
    <n v="19.864214283730174"/>
    <n v="54.287121934366986"/>
  </r>
  <r>
    <x v="2849"/>
    <n v="19.828237353018661"/>
    <n v="53.077398257396538"/>
    <n v="19.886058503310199"/>
    <n v="55.158856779031673"/>
    <n v="19.209816663115053"/>
    <n v="54.646200863393794"/>
  </r>
  <r>
    <x v="2850"/>
    <n v="18.815979697535784"/>
    <n v="57.24021602209006"/>
    <n v="19.538152722196681"/>
    <n v="51.811812585923548"/>
    <n v="19.774828824262297"/>
    <n v="51.459633314384121"/>
  </r>
  <r>
    <x v="2851"/>
    <n v="18.057251454373095"/>
    <n v="54.313761624429105"/>
    <n v="18.027473910604868"/>
    <n v="58.408596748383687"/>
    <n v="20.653827560903739"/>
    <n v="53.711722544835105"/>
  </r>
  <r>
    <x v="2852"/>
    <n v="18.228614543271245"/>
    <n v="53.430978062696411"/>
    <n v="19.653248846573206"/>
    <n v="53.846932761266537"/>
    <n v="20.425933971368206"/>
    <n v="55.28637501644566"/>
  </r>
  <r>
    <x v="2853"/>
    <n v="18.056180390161099"/>
    <n v="53.482207742773738"/>
    <n v="20.714921452383223"/>
    <n v="59.532205477004979"/>
    <n v="19.394562019149809"/>
    <n v="56.445155910246612"/>
  </r>
  <r>
    <x v="2854"/>
    <n v="18.808237456349907"/>
    <n v="55.028295290547021"/>
    <n v="20.799546111399376"/>
    <n v="53.226467191982344"/>
    <n v="19.970158735341592"/>
    <n v="50.542191817717715"/>
  </r>
  <r>
    <x v="2855"/>
    <n v="19.872703372236774"/>
    <n v="56.722718753111039"/>
    <n v="18.778886646059721"/>
    <n v="54.044312819288919"/>
    <n v="20.2714826712389"/>
    <n v="54.837610963852825"/>
  </r>
  <r>
    <x v="2856"/>
    <n v="19.087771535015357"/>
    <n v="57.28092333859459"/>
    <n v="18.694457942437484"/>
    <n v="50.356731031881537"/>
    <n v="20.548518014983962"/>
    <n v="60.586198989967684"/>
  </r>
  <r>
    <x v="2857"/>
    <n v="19.081825778536533"/>
    <n v="57.570390200089847"/>
    <n v="19.344941602239043"/>
    <n v="57.488484838814784"/>
    <n v="20.434239449530708"/>
    <n v="56.87758420093683"/>
  </r>
  <r>
    <x v="2858"/>
    <n v="19.549330706610689"/>
    <n v="51.328919302066346"/>
    <n v="19.909730644285737"/>
    <n v="53.321502805095264"/>
    <n v="19.634834523365164"/>
    <n v="53.240287494047273"/>
  </r>
  <r>
    <x v="2859"/>
    <n v="19.76706896270279"/>
    <n v="57.681374033777942"/>
    <n v="18.296107485887518"/>
    <n v="58.084582332727663"/>
    <n v="19.114632780542067"/>
    <n v="54.498884069262907"/>
  </r>
  <r>
    <x v="2860"/>
    <n v="18.773475289464066"/>
    <n v="57.824026730828415"/>
    <n v="19.362174613988628"/>
    <n v="53.444575353820888"/>
    <n v="20.295551196308196"/>
    <n v="58.650800154733993"/>
  </r>
  <r>
    <x v="2861"/>
    <n v="18.893436584965929"/>
    <n v="52.339763570437313"/>
    <n v="20.046161208867925"/>
    <n v="59.203482123070508"/>
    <n v="20.057690808353271"/>
    <n v="51.808453227786813"/>
  </r>
  <r>
    <x v="2862"/>
    <n v="19.501184135596546"/>
    <n v="51.454854906156285"/>
    <n v="19.248198664290644"/>
    <n v="52.601239889055414"/>
    <n v="20.127736306488792"/>
    <n v="58.075487419222547"/>
  </r>
  <r>
    <x v="2863"/>
    <n v="18.106023508787949"/>
    <n v="52.125290460510129"/>
    <n v="20.022576263021513"/>
    <n v="59.730498418048597"/>
    <n v="20.875949655738832"/>
    <n v="50.887027485870107"/>
  </r>
  <r>
    <x v="2864"/>
    <n v="18.850549498407503"/>
    <n v="52.66086625594594"/>
    <n v="18.428598841052128"/>
    <n v="54.821251612673699"/>
    <n v="19.208150487976191"/>
    <n v="60.23778620487716"/>
  </r>
  <r>
    <x v="2865"/>
    <n v="19.937430401361407"/>
    <n v="57.192906627518767"/>
    <n v="19.071782074875706"/>
    <n v="57.163034224820308"/>
    <n v="19.506388124087525"/>
    <n v="60.643549442471844"/>
  </r>
  <r>
    <x v="2866"/>
    <n v="19.441540502400926"/>
    <n v="52.374806589176366"/>
    <n v="19.324102395749449"/>
    <n v="60.743318302494785"/>
    <n v="20.636504358457806"/>
    <n v="60.15854829408466"/>
  </r>
  <r>
    <x v="2867"/>
    <n v="19.783180591778066"/>
    <n v="57.771141325072719"/>
    <n v="19.72393178409995"/>
    <n v="51.088323578541221"/>
    <n v="19.049895219996984"/>
    <n v="52.695069353409487"/>
  </r>
  <r>
    <x v="2868"/>
    <n v="19.938614752807151"/>
    <n v="57.972389543148338"/>
    <n v="18.617427636947486"/>
    <n v="54.52223168719685"/>
    <n v="19.779267475569199"/>
    <n v="52.652289299100062"/>
  </r>
  <r>
    <x v="2869"/>
    <n v="19.36870752312873"/>
    <n v="55.849227189894712"/>
    <n v="20.049187581075849"/>
    <n v="57.237423350928488"/>
    <n v="20.9473436315551"/>
    <n v="58.712090957845852"/>
  </r>
  <r>
    <x v="2870"/>
    <n v="18.637686740791768"/>
    <n v="55.949058261663986"/>
    <n v="18.705081570542106"/>
    <n v="60.761722415753482"/>
    <n v="19.492349149874769"/>
    <n v="60.26878195585433"/>
  </r>
  <r>
    <x v="2871"/>
    <n v="18.497636501520795"/>
    <n v="54.001982698006167"/>
    <n v="20.164370006796457"/>
    <n v="53.839113239396973"/>
    <n v="19.044688579284003"/>
    <n v="50.601999337260224"/>
  </r>
  <r>
    <x v="2872"/>
    <n v="18.071286064035881"/>
    <n v="56.051717590638773"/>
    <n v="20.102947456093734"/>
    <n v="53.209302002084151"/>
    <n v="20.217449906238318"/>
    <n v="53.009401970756976"/>
  </r>
  <r>
    <x v="2873"/>
    <n v="19.705013316823578"/>
    <n v="54.79070583938617"/>
    <n v="18.248583014851278"/>
    <n v="60.201211656023446"/>
    <n v="19.522033584770558"/>
    <n v="56.724857449668818"/>
  </r>
  <r>
    <x v="2874"/>
    <n v="18.393811724397718"/>
    <n v="53.15878905620616"/>
    <n v="20.537649731898192"/>
    <n v="51.718012754186901"/>
    <n v="19.820286770116564"/>
    <n v="55.052606566009018"/>
  </r>
  <r>
    <x v="2875"/>
    <n v="18.49470764646086"/>
    <n v="55.561195202215281"/>
    <n v="20.114325186319402"/>
    <n v="57.322531962840742"/>
    <n v="19.923986022953464"/>
    <n v="56.813296590355719"/>
  </r>
  <r>
    <x v="2876"/>
    <n v="18.74202639349766"/>
    <n v="56.881049949492613"/>
    <n v="20.699555910613469"/>
    <n v="58.965094899264656"/>
    <n v="19.932883004166733"/>
    <n v="59.473356045549266"/>
  </r>
  <r>
    <x v="2877"/>
    <n v="18.337262002551281"/>
    <n v="56.794788385738627"/>
    <n v="18.29524192588552"/>
    <n v="51.509497475265043"/>
    <n v="19.615921454508666"/>
    <n v="56.775802430000113"/>
  </r>
  <r>
    <x v="2878"/>
    <n v="19.087851805392813"/>
    <n v="53.920732127142621"/>
    <n v="18.394904635500758"/>
    <n v="58.665771770249364"/>
    <n v="19.90756858170003"/>
    <n v="50.057820243592275"/>
  </r>
  <r>
    <x v="2879"/>
    <n v="18.484103906124435"/>
    <n v="51.740173335499293"/>
    <n v="18.391555170157723"/>
    <n v="56.215086810210664"/>
    <n v="20.338297534451709"/>
    <n v="58.852846748537985"/>
  </r>
  <r>
    <x v="2880"/>
    <n v="19.042923280838611"/>
    <n v="57.332239471037902"/>
    <n v="20.779747082797073"/>
    <n v="53.044962367265668"/>
    <n v="19.464358809788912"/>
    <n v="55.847644388482365"/>
  </r>
  <r>
    <x v="2881"/>
    <n v="18.983426334405173"/>
    <n v="54.187068776254698"/>
    <n v="18.943616232616428"/>
    <n v="51.929357361936155"/>
    <n v="19.980325664110342"/>
    <n v="55.287322136957179"/>
  </r>
  <r>
    <x v="2882"/>
    <n v="18.217058997324429"/>
    <n v="56.188392900025057"/>
    <n v="18.618567560364571"/>
    <n v="59.538068788276817"/>
    <n v="19.341742312631656"/>
    <n v="58.621728485492184"/>
  </r>
  <r>
    <x v="2883"/>
    <n v="18.156573820470324"/>
    <n v="52.35825741654984"/>
    <n v="20.627002739946555"/>
    <n v="51.128545115716804"/>
    <n v="19.834966483693147"/>
    <n v="54.161822153434663"/>
  </r>
  <r>
    <x v="2884"/>
    <n v="18.126859344114557"/>
    <n v="52.583499473264538"/>
    <n v="18.495278786434103"/>
    <n v="56.898719214580368"/>
    <n v="20.427755792490462"/>
    <n v="53.624710924396908"/>
  </r>
  <r>
    <x v="2885"/>
    <n v="18.747786338206545"/>
    <n v="54.635857461705001"/>
    <n v="20.951682368331106"/>
    <n v="55.387908431105984"/>
    <n v="20.231858253973581"/>
    <n v="55.997105831316745"/>
  </r>
  <r>
    <x v="2886"/>
    <n v="18.037667930006961"/>
    <n v="53.312169625386097"/>
    <n v="19.674842369049344"/>
    <n v="54.316940978689715"/>
    <n v="19.133515205984679"/>
    <n v="54.169959535907743"/>
  </r>
  <r>
    <x v="2887"/>
    <n v="19.872128473391598"/>
    <n v="56.582047520459319"/>
    <n v="18.98543147185384"/>
    <n v="54.592780332162249"/>
    <n v="19.072356168904932"/>
    <n v="54.079946089016339"/>
  </r>
  <r>
    <x v="2888"/>
    <n v="19.242921443427981"/>
    <n v="55.978151617842244"/>
    <n v="19.031199174264732"/>
    <n v="50.621081549214637"/>
    <n v="19.164466864725899"/>
    <n v="52.212393173262534"/>
  </r>
  <r>
    <x v="2889"/>
    <n v="19.736573885198823"/>
    <n v="56.674519642897131"/>
    <n v="19.382155198479268"/>
    <n v="59.577571370696958"/>
    <n v="19.558189331318044"/>
    <n v="51.262086613941641"/>
  </r>
  <r>
    <x v="2890"/>
    <n v="19.222783060252429"/>
    <n v="52.989078691832717"/>
    <n v="20.455747726514467"/>
    <n v="54.877691406998281"/>
    <n v="20.095311074927789"/>
    <n v="60.075448552694311"/>
  </r>
  <r>
    <x v="2891"/>
    <n v="19.228487361640532"/>
    <n v="51.360533073048941"/>
    <n v="18.049968338560888"/>
    <n v="55.263969583300856"/>
    <n v="19.322869237585557"/>
    <n v="56.830968996125492"/>
  </r>
  <r>
    <x v="2892"/>
    <n v="19.064956868709864"/>
    <n v="51.817342137753897"/>
    <n v="20.485226481214326"/>
    <n v="53.783188572206569"/>
    <n v="19.890075106036122"/>
    <n v="57.665900908140259"/>
  </r>
  <r>
    <x v="2893"/>
    <n v="19.45822718565563"/>
    <n v="55.31113541334971"/>
    <n v="20.970096855380877"/>
    <n v="59.464698674760776"/>
    <n v="19.288629813447113"/>
    <n v="51.58006748988511"/>
  </r>
  <r>
    <x v="2894"/>
    <n v="19.938382512630351"/>
    <n v="53.427764870511652"/>
    <n v="19.567726555525031"/>
    <n v="59.377875740406189"/>
    <n v="19.564896748444735"/>
    <n v="53.175507186035638"/>
  </r>
  <r>
    <x v="2895"/>
    <n v="18.059316002938445"/>
    <n v="55.754883723874926"/>
    <n v="19.240631353285661"/>
    <n v="50.534802605792471"/>
    <n v="20.097654598521164"/>
    <n v="58.451045345198715"/>
  </r>
  <r>
    <x v="2896"/>
    <n v="19.584360672422243"/>
    <n v="54.41014954757474"/>
    <n v="20.440412270729027"/>
    <n v="52.807221609049009"/>
    <n v="19.722408740120347"/>
    <n v="57.058767407388558"/>
  </r>
  <r>
    <x v="2897"/>
    <n v="19.329504188465322"/>
    <n v="56.237378365943911"/>
    <n v="20.859853372518366"/>
    <n v="51.341103185681241"/>
    <n v="19.701319826123818"/>
    <n v="50.608861017376569"/>
  </r>
  <r>
    <x v="2898"/>
    <n v="18.344645398204172"/>
    <n v="54.778835736872367"/>
    <n v="18.26104212121993"/>
    <n v="55.402291785050565"/>
    <n v="19.616453668016479"/>
    <n v="53.781470932699094"/>
  </r>
  <r>
    <x v="2899"/>
    <n v="19.782167160469687"/>
    <n v="56.393287278045591"/>
    <n v="18.525755658141307"/>
    <n v="60.938373269771198"/>
    <n v="19.446415102572516"/>
    <n v="55.581366862738051"/>
  </r>
  <r>
    <x v="2900"/>
    <n v="19.495197239462986"/>
    <n v="57.251387273831646"/>
    <n v="19.53828555110578"/>
    <n v="51.723123284597037"/>
    <n v="19.392703548857988"/>
    <n v="55.48045052580833"/>
  </r>
  <r>
    <x v="2901"/>
    <n v="19.02084781209653"/>
    <n v="55.657241172919669"/>
    <n v="19.904126907256508"/>
    <n v="57.123231214284736"/>
    <n v="20.406229007187349"/>
    <n v="59.497387908343548"/>
  </r>
  <r>
    <x v="2902"/>
    <n v="19.755951772055941"/>
    <n v="55.036029298045328"/>
    <n v="19.685822016805897"/>
    <n v="51.866015232055553"/>
    <n v="19.582922845320923"/>
    <n v="50.56944302169746"/>
  </r>
  <r>
    <x v="2903"/>
    <n v="18.347059726012098"/>
    <n v="53.105204922818388"/>
    <n v="20.483832764678091"/>
    <n v="53.232260224044175"/>
    <n v="20.479880153271026"/>
    <n v="53.372219388508547"/>
  </r>
  <r>
    <x v="2904"/>
    <n v="19.736990008393484"/>
    <n v="57.047263380887273"/>
    <n v="19.848662806615089"/>
    <n v="52.358727905180473"/>
    <n v="19.061463960160701"/>
    <n v="57.586909711745378"/>
  </r>
  <r>
    <x v="2905"/>
    <n v="19.254580864068881"/>
    <n v="56.277166460120227"/>
    <n v="18.389472336829659"/>
    <n v="59.513688740205254"/>
    <n v="19.71887202950521"/>
    <n v="55.030701903748174"/>
  </r>
  <r>
    <x v="2906"/>
    <n v="19.680546075586996"/>
    <n v="55.622234554852646"/>
    <n v="20.202484397804312"/>
    <n v="50.626966644117964"/>
    <n v="20.209347459408082"/>
    <n v="55.137704157770116"/>
  </r>
  <r>
    <x v="2907"/>
    <n v="19.82234455886762"/>
    <n v="54.561382294586856"/>
    <n v="19.998303299184442"/>
    <n v="60.781704296512032"/>
    <n v="19.614422734635419"/>
    <n v="59.031406653451747"/>
  </r>
  <r>
    <x v="2908"/>
    <n v="19.926104379033674"/>
    <n v="51.022227600346326"/>
    <n v="19.105838710391374"/>
    <n v="58.532481861630153"/>
    <n v="19.405438189707247"/>
    <n v="57.09883461886119"/>
  </r>
  <r>
    <x v="2909"/>
    <n v="18.673815843865018"/>
    <n v="53.193927760721444"/>
    <n v="18.705452864830239"/>
    <n v="58.364384519254031"/>
    <n v="20.172765683687917"/>
    <n v="60.952519104269186"/>
  </r>
  <r>
    <x v="2910"/>
    <n v="18.325111415166965"/>
    <n v="56.964136382085172"/>
    <n v="19.340499981652588"/>
    <n v="50.765744759706422"/>
    <n v="20.644595403043041"/>
    <n v="54.080905314069369"/>
  </r>
  <r>
    <x v="2911"/>
    <n v="18.930294016281596"/>
    <n v="52.307103395001832"/>
    <n v="20.577684889733558"/>
    <n v="51.853644902271945"/>
    <n v="19.292250132876621"/>
    <n v="60.12328476235168"/>
  </r>
  <r>
    <x v="2912"/>
    <n v="19.706410133111198"/>
    <n v="56.477483587237664"/>
    <n v="20.779561679272046"/>
    <n v="54.377826930626796"/>
    <n v="20.825517940103161"/>
    <n v="50.298952524795943"/>
  </r>
  <r>
    <x v="2913"/>
    <n v="19.961137811608285"/>
    <n v="56.86799861360732"/>
    <n v="20.041209097008583"/>
    <n v="51.149201750740644"/>
    <n v="19.733635989364629"/>
    <n v="57.559616021944905"/>
  </r>
  <r>
    <x v="2914"/>
    <n v="19.526170955235877"/>
    <n v="52.927632666698926"/>
    <n v="19.537412713146598"/>
    <n v="59.4221839943174"/>
    <n v="19.724044013324701"/>
    <n v="51.46969610561851"/>
  </r>
  <r>
    <x v="2915"/>
    <n v="19.667562068454568"/>
    <n v="51.494394354498446"/>
    <n v="20.948514614638004"/>
    <n v="50.561183540499485"/>
    <n v="19.011560206881025"/>
    <n v="53.210398796320952"/>
  </r>
  <r>
    <x v="2916"/>
    <n v="18.002505993338687"/>
    <n v="55.614410170370995"/>
    <n v="18.524917189780858"/>
    <n v="55.519013613512044"/>
    <n v="19.969205091714734"/>
    <n v="52.842659979617267"/>
  </r>
  <r>
    <x v="2917"/>
    <n v="18.588715321354165"/>
    <n v="57.716730690921949"/>
    <n v="20.932343838346689"/>
    <n v="50.784782260148738"/>
    <n v="20.413237595413971"/>
    <n v="51.942145337097472"/>
  </r>
  <r>
    <x v="2918"/>
    <n v="19.647206989614176"/>
    <n v="55.970601903637892"/>
    <n v="19.132185857094768"/>
    <n v="54.883907134756917"/>
    <n v="20.716036321411448"/>
    <n v="50.053378042164944"/>
  </r>
  <r>
    <x v="2919"/>
    <n v="19.229078427774578"/>
    <n v="53.515063870157661"/>
    <n v="18.512920670283158"/>
    <n v="58.234825692940703"/>
    <n v="19.747279770567559"/>
    <n v="55.934483887649897"/>
  </r>
  <r>
    <x v="2920"/>
    <n v="19.344371182556078"/>
    <n v="54.26784525279021"/>
    <n v="20.97168028845477"/>
    <n v="58.069798926763603"/>
    <n v="19.073741430803327"/>
    <n v="58.611840144776231"/>
  </r>
  <r>
    <x v="2921"/>
    <n v="19.459241042128884"/>
    <n v="57.020404110539829"/>
    <n v="18.447701188373525"/>
    <n v="56.087640957031311"/>
    <n v="19.063773393731555"/>
    <n v="59.824553317522742"/>
  </r>
  <r>
    <x v="2922"/>
    <n v="18.316952291918039"/>
    <n v="52.992105657536001"/>
    <n v="20.526143344889636"/>
    <n v="53.093277077952649"/>
    <n v="19.263767159061196"/>
    <n v="56.50862676317913"/>
  </r>
  <r>
    <x v="2923"/>
    <n v="19.954293647350291"/>
    <n v="57.822894432761466"/>
    <n v="18.441108383736925"/>
    <n v="52.06813901505916"/>
    <n v="19.99558047859059"/>
    <n v="57.137689638557347"/>
  </r>
  <r>
    <x v="2924"/>
    <n v="18.899994300971887"/>
    <n v="57.362818671817166"/>
    <n v="18.759069340752795"/>
    <n v="59.882581966351367"/>
    <n v="20.556222630488538"/>
    <n v="56.295340635478375"/>
  </r>
  <r>
    <x v="2925"/>
    <n v="18.826818201322169"/>
    <n v="52.113669601932415"/>
    <n v="18.258452124840897"/>
    <n v="57.78058182657238"/>
    <n v="20.981395948611116"/>
    <n v="51.842871539841994"/>
  </r>
  <r>
    <x v="2926"/>
    <n v="18.042370518820068"/>
    <n v="53.054105695344283"/>
    <n v="18.468433188227458"/>
    <n v="55.46541257550706"/>
    <n v="19.205637242806404"/>
    <n v="51.572664596576232"/>
  </r>
  <r>
    <x v="2927"/>
    <n v="19.958598335307951"/>
    <n v="57.968764203460346"/>
    <n v="20.100250173540871"/>
    <n v="57.935702049599378"/>
    <n v="19.938103064448413"/>
    <n v="55.125537207176464"/>
  </r>
  <r>
    <x v="2928"/>
    <n v="18.553158086157644"/>
    <n v="57.717616060872516"/>
    <n v="19.901178921950816"/>
    <n v="57.874866857490943"/>
    <n v="20.568170627976091"/>
    <n v="54.152173490205726"/>
  </r>
  <r>
    <x v="2929"/>
    <n v="18.866874319547883"/>
    <n v="51.622604269153683"/>
    <n v="19.780319876485969"/>
    <n v="58.781139959329856"/>
    <n v="19.949745300316941"/>
    <n v="54.79475120979702"/>
  </r>
  <r>
    <x v="2930"/>
    <n v="19.690703030752218"/>
    <n v="52.333280522808778"/>
    <n v="19.115302291302719"/>
    <n v="55.294135911686411"/>
    <n v="19.535072576297956"/>
    <n v="60.163115367056776"/>
  </r>
  <r>
    <x v="2931"/>
    <n v="19.830846172968734"/>
    <n v="51.843345385211464"/>
    <n v="20.484100434717604"/>
    <n v="51.831159080099034"/>
    <n v="19.309385637938842"/>
    <n v="50.307860384551034"/>
  </r>
  <r>
    <x v="2932"/>
    <n v="18.434361389403524"/>
    <n v="57.556957626186197"/>
    <n v="20.09416766516955"/>
    <n v="59.474218851705203"/>
    <n v="19.297562423895624"/>
    <n v="55.383821563955699"/>
  </r>
  <r>
    <x v="2933"/>
    <n v="19.716254242599671"/>
    <n v="55.390791142984902"/>
    <n v="18.810048858672147"/>
    <n v="57.712844052088336"/>
    <n v="20.606957552516018"/>
    <n v="54.261845082050073"/>
  </r>
  <r>
    <x v="2934"/>
    <n v="19.186446143088009"/>
    <n v="55.800740446351"/>
    <n v="20.80300993629232"/>
    <n v="52.276405526901023"/>
    <n v="19.957640117157059"/>
    <n v="52.951450766256784"/>
  </r>
  <r>
    <x v="2935"/>
    <n v="19.44964195033883"/>
    <n v="56.885884341479183"/>
    <n v="18.685775534948178"/>
    <n v="55.667355634699192"/>
    <n v="19.080798852646193"/>
    <n v="60.630121384912528"/>
  </r>
  <r>
    <x v="2936"/>
    <n v="19.005591342649176"/>
    <n v="54.078068786693436"/>
    <n v="18.037845956958385"/>
    <n v="60.288964360652813"/>
    <n v="19.801987943103594"/>
    <n v="55.228534956587254"/>
  </r>
  <r>
    <x v="2937"/>
    <n v="19.763946324841722"/>
    <n v="52.316691032514768"/>
    <n v="19.87070919934952"/>
    <n v="58.694889064943787"/>
    <n v="19.914798762393222"/>
    <n v="60.857898042458487"/>
  </r>
  <r>
    <x v="2938"/>
    <n v="18.884416342097914"/>
    <n v="53.882284934559138"/>
    <n v="18.040297208668321"/>
    <n v="52.601982096491248"/>
    <n v="19.069627674056257"/>
    <n v="51.489361016241617"/>
  </r>
  <r>
    <x v="2939"/>
    <n v="18.060310409000753"/>
    <n v="57.188379894579853"/>
    <n v="18.145008505161972"/>
    <n v="60.321718622079757"/>
    <n v="19.330526724385322"/>
    <n v="57.733382491342667"/>
  </r>
  <r>
    <x v="2940"/>
    <n v="18.571626663519375"/>
    <n v="57.274948771185642"/>
    <n v="19.46905456194002"/>
    <n v="58.766178025387838"/>
    <n v="19.620400603944155"/>
    <n v="54.241172024124644"/>
  </r>
  <r>
    <x v="2941"/>
    <n v="19.666200029576444"/>
    <n v="52.289900213052448"/>
    <n v="19.593227633524091"/>
    <n v="58.143264258950694"/>
    <n v="19.352897280541775"/>
    <n v="58.179184938126838"/>
  </r>
  <r>
    <x v="2942"/>
    <n v="19.693174454970823"/>
    <n v="51.140876901763917"/>
    <n v="20.771611782392839"/>
    <n v="58.84969388319243"/>
    <n v="20.513445752947021"/>
    <n v="53.668713650671677"/>
  </r>
  <r>
    <x v="2943"/>
    <n v="19.885955108508274"/>
    <n v="57.149855146647155"/>
    <n v="19.628888067470307"/>
    <n v="56.554820314049657"/>
    <n v="19.674682442314563"/>
    <n v="57.005694810691885"/>
  </r>
  <r>
    <x v="2944"/>
    <n v="19.711935311833912"/>
    <n v="57.510208607230275"/>
    <n v="19.804860532004113"/>
    <n v="54.242651231043531"/>
    <n v="20.974238248555753"/>
    <n v="52.417363468017143"/>
  </r>
  <r>
    <x v="2945"/>
    <n v="18.328726221071495"/>
    <n v="54.459312012531939"/>
    <n v="19.084807910799636"/>
    <n v="59.617419988143894"/>
    <n v="20.765139889191932"/>
    <n v="50.302166217168384"/>
  </r>
  <r>
    <x v="2946"/>
    <n v="18.851588466361648"/>
    <n v="54.675346952814124"/>
    <n v="20.585753919729626"/>
    <n v="57.154143769126897"/>
    <n v="20.897855166451222"/>
    <n v="51.834590622159773"/>
  </r>
  <r>
    <x v="2947"/>
    <n v="18.357149485466444"/>
    <n v="54.357903517313858"/>
    <n v="20.55558700944502"/>
    <n v="58.117515705324948"/>
    <n v="20.410504827368229"/>
    <n v="58.347061095753446"/>
  </r>
  <r>
    <x v="2948"/>
    <n v="18.89337271444036"/>
    <n v="54.068005140455931"/>
    <n v="18.930899351479404"/>
    <n v="60.402090369045894"/>
    <n v="20.843128741251324"/>
    <n v="57.530868995463315"/>
  </r>
  <r>
    <x v="2949"/>
    <n v="18.468031684840231"/>
    <n v="52.693528100455076"/>
    <n v="20.427761235143912"/>
    <n v="55.698543993127664"/>
    <n v="19.659784743133017"/>
    <n v="55.176109210834021"/>
  </r>
  <r>
    <x v="2950"/>
    <n v="19.411846487275337"/>
    <n v="56.353795153206065"/>
    <n v="18.485721926704631"/>
    <n v="55.663147610372057"/>
    <n v="20.035897190090946"/>
    <n v="52.991329046218027"/>
  </r>
  <r>
    <x v="2951"/>
    <n v="18.800839538150282"/>
    <n v="52.534546730298977"/>
    <n v="18.722509830717637"/>
    <n v="60.869691849101862"/>
    <n v="20.385909406507171"/>
    <n v="57.656951656396515"/>
  </r>
  <r>
    <x v="2952"/>
    <n v="18.897024615329421"/>
    <n v="55.623647156768641"/>
    <n v="19.442582061316031"/>
    <n v="50.83645942914746"/>
    <n v="19.230497040515466"/>
    <n v="55.791543803236145"/>
  </r>
  <r>
    <x v="2953"/>
    <n v="18.728408698437836"/>
    <n v="56.455724017376546"/>
    <n v="18.768606091379819"/>
    <n v="58.682527253851347"/>
    <n v="19.414921770105757"/>
    <n v="58.929718847327869"/>
  </r>
  <r>
    <x v="2954"/>
    <n v="18.682649582142687"/>
    <n v="51.226354490744029"/>
    <n v="20.069182885660474"/>
    <n v="57.904546748577154"/>
    <n v="20.444003605568469"/>
    <n v="52.659747027919501"/>
  </r>
  <r>
    <x v="2955"/>
    <n v="18.944936461057253"/>
    <n v="57.540613703227642"/>
    <n v="19.679661146902571"/>
    <n v="60.366431935022071"/>
    <n v="19.873160910086945"/>
    <n v="60.927433639189289"/>
  </r>
  <r>
    <x v="2956"/>
    <n v="19.496345006385599"/>
    <n v="54.298810607172122"/>
    <n v="19.840770262918138"/>
    <n v="56.055192960179212"/>
    <n v="20.855123547576515"/>
    <n v="52.160715985632294"/>
  </r>
  <r>
    <x v="2957"/>
    <n v="18.743252649442162"/>
    <n v="57.420033969223589"/>
    <n v="19.931379158364226"/>
    <n v="56.280119866947871"/>
    <n v="20.143620352089854"/>
    <n v="52.806594409705909"/>
  </r>
  <r>
    <x v="2958"/>
    <n v="18.68923479845062"/>
    <n v="55.472874701781656"/>
    <n v="18.829123918263726"/>
    <n v="50.469814788172776"/>
    <n v="20.588638597739461"/>
    <n v="56.481909145401438"/>
  </r>
  <r>
    <x v="2959"/>
    <n v="18.297753647131643"/>
    <n v="56.505030236526927"/>
    <n v="20.244617332377853"/>
    <n v="57.058941753644305"/>
    <n v="19.187443074839763"/>
    <n v="51.475757185272641"/>
  </r>
  <r>
    <x v="2960"/>
    <n v="19.303169349985456"/>
    <n v="53.388729158382837"/>
    <n v="20.591110589965997"/>
    <n v="51.228644965449654"/>
    <n v="20.978270754004022"/>
    <n v="55.868690362920141"/>
  </r>
  <r>
    <x v="2961"/>
    <n v="18.646681892926114"/>
    <n v="56.370336746683741"/>
    <n v="20.842175258264717"/>
    <n v="51.814653172776893"/>
    <n v="20.529361681668934"/>
    <n v="51.616450436780745"/>
  </r>
  <r>
    <x v="2962"/>
    <n v="18.141725194122184"/>
    <n v="54.301889428570639"/>
    <n v="19.382026898373976"/>
    <n v="58.810388432777017"/>
    <n v="19.848578485697665"/>
    <n v="56.560291551403218"/>
  </r>
  <r>
    <x v="2963"/>
    <n v="19.075753863261951"/>
    <n v="51.518667428428714"/>
    <n v="19.233628129618548"/>
    <n v="60.637862203655473"/>
    <n v="19.372143739085676"/>
    <n v="50.84087726995417"/>
  </r>
  <r>
    <x v="2964"/>
    <n v="19.555854947406321"/>
    <n v="55.77019612449164"/>
    <n v="19.785921770644492"/>
    <n v="60.701418934448355"/>
    <n v="19.983058481486559"/>
    <n v="53.428024625678901"/>
  </r>
  <r>
    <x v="2965"/>
    <n v="19.357440208312898"/>
    <n v="57.946404279622762"/>
    <n v="20.183420308200759"/>
    <n v="55.440172690757286"/>
    <n v="19.003584996958416"/>
    <n v="51.97857883694644"/>
  </r>
  <r>
    <x v="2966"/>
    <n v="19.057475300836479"/>
    <n v="53.867256314403072"/>
    <n v="18.173198902755146"/>
    <n v="56.423676802507103"/>
    <n v="19.885286596929912"/>
    <n v="53.553556677573191"/>
  </r>
  <r>
    <x v="2967"/>
    <n v="19.150939315175428"/>
    <n v="54.988768315063155"/>
    <n v="20.467126039446839"/>
    <n v="60.736447613000742"/>
    <n v="19.294658567773553"/>
    <n v="60.216966060768641"/>
  </r>
  <r>
    <x v="2968"/>
    <n v="19.920562984437296"/>
    <n v="56.793946264958464"/>
    <n v="19.744947677497123"/>
    <n v="51.623544536845245"/>
    <n v="19.624094204915611"/>
    <n v="52.048564807994474"/>
  </r>
  <r>
    <x v="2969"/>
    <n v="18.00453960467139"/>
    <n v="53.468183036223891"/>
    <n v="18.905167820831362"/>
    <n v="54.358303557977791"/>
    <n v="19.386881877104958"/>
    <n v="55.010876813573212"/>
  </r>
  <r>
    <x v="2970"/>
    <n v="19.578386538965404"/>
    <n v="53.056860679202877"/>
    <n v="18.392715427636713"/>
    <n v="55.767558505587601"/>
    <n v="19.545452938055856"/>
    <n v="52.088429421470543"/>
  </r>
  <r>
    <x v="2971"/>
    <n v="18.0785427273305"/>
    <n v="54.199691744353579"/>
    <n v="18.101150938180663"/>
    <n v="58.546076651541121"/>
    <n v="19.579390781759614"/>
    <n v="59.310303909363299"/>
  </r>
  <r>
    <x v="2972"/>
    <n v="18.848561861819189"/>
    <n v="54.678725724269746"/>
    <n v="20.8041548292782"/>
    <n v="53.669528839741083"/>
    <n v="20.279369855083715"/>
    <n v="60.41655446806454"/>
  </r>
  <r>
    <x v="2973"/>
    <n v="19.334245091828219"/>
    <n v="57.277681736811751"/>
    <n v="18.151891379409562"/>
    <n v="57.604732248941048"/>
    <n v="19.78902870361199"/>
    <n v="53.163792391886403"/>
  </r>
  <r>
    <x v="2974"/>
    <n v="19.018474040565593"/>
    <n v="52.330054563868678"/>
    <n v="19.879098763071049"/>
    <n v="53.769550281439685"/>
    <n v="20.835275497438538"/>
    <n v="60.450528440637349"/>
  </r>
  <r>
    <x v="2975"/>
    <n v="18.031295432623025"/>
    <n v="55.902177849507183"/>
    <n v="19.508038317361191"/>
    <n v="52.437427260381341"/>
    <n v="19.438859300071996"/>
    <n v="52.469439559278548"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  <r>
    <x v="2976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2" cacheId="1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chartFormat="2">
  <location ref="A3:B35" firstHeaderRow="1" firstDataRow="1" firstDataCol="1"/>
  <pivotFields count="7">
    <pivotField axis="axisRow" showAll="0">
      <items count="369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h="1" x="367"/>
        <item t="default"/>
      </items>
    </pivotField>
    <pivotField dataField="1" showAll="0"/>
    <pivotField showAll="0"/>
    <pivotField showAll="0"/>
    <pivotField showAll="0"/>
    <pivotField showAll="0"/>
    <pivotField showAll="0"/>
  </pivotFields>
  <rowFields count="1">
    <field x="0"/>
  </rowFields>
  <rowItems count="32"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 t="grand">
      <x/>
    </i>
  </rowItems>
  <colItems count="1">
    <i/>
  </colItems>
  <dataFields count="1">
    <dataField name="Moy Sonde1" fld="1" subtotal="average" baseField="0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eau croisé dynamique2" cacheId="1" applyNumberFormats="0" applyBorderFormats="0" applyFontFormats="0" applyPatternFormats="0" applyAlignmentFormats="0" applyWidthHeightFormats="1" dataCaption="Valeurs" updatedVersion="5" minRefreshableVersion="3" useAutoFormatting="1" itemPrintTitles="1" createdVersion="4" indent="0" outline="1" outlineData="1" multipleFieldFilters="0" chartFormat="1">
  <location ref="A3:B35" firstHeaderRow="1" firstDataRow="1" firstDataCol="1"/>
  <pivotFields count="7">
    <pivotField axis="axisRow" showAll="0">
      <items count="369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h="1" x="367"/>
        <item t="default"/>
      </items>
    </pivotField>
    <pivotField showAll="0"/>
    <pivotField dataField="1" showAll="0"/>
    <pivotField showAll="0"/>
    <pivotField showAll="0"/>
    <pivotField showAll="0"/>
    <pivotField showAll="0"/>
  </pivotFields>
  <rowFields count="1">
    <field x="0"/>
  </rowFields>
  <rowItems count="32"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 t="grand">
      <x/>
    </i>
  </rowItems>
  <colItems count="1">
    <i/>
  </colItems>
  <dataFields count="1">
    <dataField name="Moy Sonde2" fld="2" subtotal="average" baseField="0" baseItem="214" numFmtId="2"/>
  </dataFields>
  <formats count="2">
    <format dxfId="1">
      <pivotArea collapsedLevelsAreSubtotals="1" fieldPosition="0">
        <references count="1">
          <reference field="0" count="1">
            <x v="233"/>
          </reference>
        </references>
      </pivotArea>
    </format>
    <format dxfId="0">
      <pivotArea dataOnly="0" labelOnly="1" fieldPosition="0">
        <references count="1">
          <reference field="0" count="1">
            <x v="23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2.xml"/><Relationship Id="rId5" Type="http://schemas.openxmlformats.org/officeDocument/2006/relationships/comments" Target="../comments2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zoomScaleNormal="100" workbookViewId="0">
      <selection activeCell="J33" sqref="J33"/>
    </sheetView>
  </sheetViews>
  <sheetFormatPr baseColWidth="10" defaultRowHeight="15" x14ac:dyDescent="0.25"/>
  <cols>
    <col min="1" max="3" width="17.7109375" style="19" customWidth="1"/>
    <col min="4" max="4" width="4.140625" style="19" customWidth="1"/>
    <col min="5" max="7" width="17.7109375" style="19" customWidth="1"/>
    <col min="8" max="8" width="11.42578125" style="19"/>
    <col min="9" max="16384" width="11.42578125" style="20"/>
  </cols>
  <sheetData>
    <row r="1" spans="1:7" ht="23.25" thickBot="1" x14ac:dyDescent="0.35">
      <c r="A1" s="95" t="s">
        <v>237</v>
      </c>
      <c r="B1" s="96"/>
      <c r="C1" s="96"/>
      <c r="D1" s="96"/>
      <c r="E1" s="96"/>
      <c r="F1" s="96"/>
      <c r="G1" s="97"/>
    </row>
    <row r="2" spans="1:7" ht="15.75" x14ac:dyDescent="0.25">
      <c r="A2" s="99" t="s">
        <v>68</v>
      </c>
      <c r="B2" s="99"/>
      <c r="C2" s="99"/>
      <c r="D2" s="21"/>
      <c r="E2" s="99" t="s">
        <v>69</v>
      </c>
      <c r="F2" s="99"/>
      <c r="G2" s="99"/>
    </row>
    <row r="3" spans="1:7" ht="9.75" customHeight="1" x14ac:dyDescent="0.25">
      <c r="A3" s="21"/>
      <c r="B3" s="21"/>
      <c r="C3" s="21"/>
      <c r="D3" s="21"/>
      <c r="E3" s="21"/>
      <c r="F3" s="21"/>
      <c r="G3" s="21"/>
    </row>
    <row r="4" spans="1:7" ht="15.75" x14ac:dyDescent="0.25">
      <c r="A4" s="98" t="s">
        <v>66</v>
      </c>
      <c r="B4" s="98"/>
      <c r="C4" s="98"/>
      <c r="E4" s="98" t="s">
        <v>65</v>
      </c>
      <c r="F4" s="98"/>
      <c r="G4" s="98"/>
    </row>
    <row r="15" spans="1:7" ht="15.75" x14ac:dyDescent="0.25">
      <c r="A15" s="98" t="s">
        <v>64</v>
      </c>
      <c r="B15" s="98"/>
      <c r="C15" s="98"/>
      <c r="E15" s="98" t="s">
        <v>67</v>
      </c>
      <c r="F15" s="98"/>
      <c r="G15" s="98"/>
    </row>
  </sheetData>
  <sheetProtection selectLockedCells="1"/>
  <mergeCells count="7">
    <mergeCell ref="A1:G1"/>
    <mergeCell ref="E15:G15"/>
    <mergeCell ref="E4:G4"/>
    <mergeCell ref="A4:C4"/>
    <mergeCell ref="E2:G2"/>
    <mergeCell ref="A2:C2"/>
    <mergeCell ref="A15:C15"/>
  </mergeCells>
  <printOptions headings="1"/>
  <pageMargins left="0.25" right="0.25" top="0.37" bottom="0.37" header="0.3" footer="0.17"/>
  <pageSetup paperSize="5" scale="89" orientation="portrait" cellComments="atEnd" r:id="rId1"/>
  <headerFooter>
    <oddFooter>&amp;L&amp;"-,Italique"&amp;9Fichier : &amp;Z&amp;F de la feuille : &amp;A&amp;R&amp;"-,Italique"&amp;9Imprimé le : &amp;D à &amp;T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U32"/>
  <sheetViews>
    <sheetView topLeftCell="C1" zoomScale="70" zoomScaleNormal="70" workbookViewId="0">
      <selection activeCell="B2" sqref="B2"/>
    </sheetView>
  </sheetViews>
  <sheetFormatPr baseColWidth="10" defaultRowHeight="15" x14ac:dyDescent="0.25"/>
  <cols>
    <col min="1" max="1" width="4.42578125" customWidth="1"/>
    <col min="2" max="2" width="9.85546875" bestFit="1" customWidth="1"/>
    <col min="3" max="98" width="2.7109375" customWidth="1"/>
  </cols>
  <sheetData>
    <row r="1" spans="1:99" ht="30" customHeight="1" x14ac:dyDescent="0.25">
      <c r="A1" s="100" t="s">
        <v>275</v>
      </c>
      <c r="B1" s="100"/>
      <c r="C1" s="49">
        <v>0</v>
      </c>
      <c r="D1" s="49">
        <v>1.0416666666666666E-2</v>
      </c>
      <c r="E1" s="49">
        <v>2.0833333333333301E-2</v>
      </c>
      <c r="F1" s="49">
        <v>3.125E-2</v>
      </c>
      <c r="G1" s="49">
        <v>4.1666666666666699E-2</v>
      </c>
      <c r="H1" s="49">
        <v>5.2083333333333301E-2</v>
      </c>
      <c r="I1" s="49">
        <v>6.25E-2</v>
      </c>
      <c r="J1" s="49">
        <v>7.2916666666666699E-2</v>
      </c>
      <c r="K1" s="49">
        <v>8.3333333333333301E-2</v>
      </c>
      <c r="L1" s="49">
        <v>9.375E-2</v>
      </c>
      <c r="M1" s="49">
        <v>0.104166666666667</v>
      </c>
      <c r="N1" s="49">
        <v>0.114583333333333</v>
      </c>
      <c r="O1" s="49">
        <v>0.125</v>
      </c>
      <c r="P1" s="49">
        <v>0.13541666666666699</v>
      </c>
      <c r="Q1" s="49">
        <v>0.14583333333333301</v>
      </c>
      <c r="R1" s="49">
        <v>0.15625</v>
      </c>
      <c r="S1" s="49">
        <v>0.16666666666666699</v>
      </c>
      <c r="T1" s="49">
        <v>0.17708333333333301</v>
      </c>
      <c r="U1" s="49">
        <v>0.1875</v>
      </c>
      <c r="V1" s="49">
        <v>0.19791666666666699</v>
      </c>
      <c r="W1" s="49">
        <v>0.20833333333333301</v>
      </c>
      <c r="X1" s="49">
        <v>0.21875</v>
      </c>
      <c r="Y1" s="49">
        <v>0.22916666666666699</v>
      </c>
      <c r="Z1" s="49">
        <v>0.23958333333333301</v>
      </c>
      <c r="AA1" s="49">
        <v>0.25</v>
      </c>
      <c r="AB1" s="49">
        <v>0.26041666666666702</v>
      </c>
      <c r="AC1" s="49">
        <v>0.27083333333333298</v>
      </c>
      <c r="AD1" s="49">
        <v>0.28125</v>
      </c>
      <c r="AE1" s="49">
        <v>0.29166666666666702</v>
      </c>
      <c r="AF1" s="49">
        <v>0.30208333333333298</v>
      </c>
      <c r="AG1" s="49">
        <v>0.3125</v>
      </c>
      <c r="AH1" s="49">
        <v>0.32291666666666702</v>
      </c>
      <c r="AI1" s="49">
        <v>0.33333333333333298</v>
      </c>
      <c r="AJ1" s="49">
        <v>0.34375</v>
      </c>
      <c r="AK1" s="49">
        <v>0.35416666666666702</v>
      </c>
      <c r="AL1" s="49">
        <v>0.36458333333333298</v>
      </c>
      <c r="AM1" s="49">
        <v>0.375</v>
      </c>
      <c r="AN1" s="49">
        <v>0.38541666666666702</v>
      </c>
      <c r="AO1" s="49">
        <v>0.39583333333333298</v>
      </c>
      <c r="AP1" s="49">
        <v>0.40625</v>
      </c>
      <c r="AQ1" s="49">
        <v>0.41666666666666702</v>
      </c>
      <c r="AR1" s="49">
        <v>0.42708333333333298</v>
      </c>
      <c r="AS1" s="49">
        <v>0.4375</v>
      </c>
      <c r="AT1" s="49">
        <v>0.44791666666666702</v>
      </c>
      <c r="AU1" s="49">
        <v>0.45833333333333298</v>
      </c>
      <c r="AV1" s="49">
        <v>0.46875</v>
      </c>
      <c r="AW1" s="49">
        <v>0.47916666666666702</v>
      </c>
      <c r="AX1" s="49">
        <v>0.48958333333333298</v>
      </c>
      <c r="AY1" s="49">
        <v>0.5</v>
      </c>
      <c r="AZ1" s="49">
        <v>0.51041666666666696</v>
      </c>
      <c r="BA1" s="49">
        <v>0.52083333333333304</v>
      </c>
      <c r="BB1" s="49">
        <v>0.53125</v>
      </c>
      <c r="BC1" s="49">
        <v>0.54166666666666696</v>
      </c>
      <c r="BD1" s="49">
        <v>0.55208333333333304</v>
      </c>
      <c r="BE1" s="49">
        <v>0.5625</v>
      </c>
      <c r="BF1" s="49">
        <v>0.57291666666666696</v>
      </c>
      <c r="BG1" s="49">
        <v>0.58333333333333304</v>
      </c>
      <c r="BH1" s="49">
        <v>0.59375</v>
      </c>
      <c r="BI1" s="49">
        <v>0.60416666666666696</v>
      </c>
      <c r="BJ1" s="49">
        <v>0.61458333333333304</v>
      </c>
      <c r="BK1" s="49">
        <v>0.625</v>
      </c>
      <c r="BL1" s="49">
        <v>0.63541666666666696</v>
      </c>
      <c r="BM1" s="49">
        <v>0.64583333333333304</v>
      </c>
      <c r="BN1" s="49">
        <v>0.65625</v>
      </c>
      <c r="BO1" s="49">
        <v>0.66666666666666696</v>
      </c>
      <c r="BP1" s="49">
        <v>0.67708333333333304</v>
      </c>
      <c r="BQ1" s="49">
        <v>0.6875</v>
      </c>
      <c r="BR1" s="49">
        <v>0.69791666666666696</v>
      </c>
      <c r="BS1" s="49">
        <v>0.70833333333333304</v>
      </c>
      <c r="BT1" s="49">
        <v>0.71875</v>
      </c>
      <c r="BU1" s="49">
        <v>0.72916666666666696</v>
      </c>
      <c r="BV1" s="49">
        <v>0.73958333333333304</v>
      </c>
      <c r="BW1" s="49">
        <v>0.75</v>
      </c>
      <c r="BX1" s="49">
        <v>0.76041666666666696</v>
      </c>
      <c r="BY1" s="49">
        <v>0.77083333333333304</v>
      </c>
      <c r="BZ1" s="49">
        <v>0.78125</v>
      </c>
      <c r="CA1" s="49">
        <v>0.79166666666666696</v>
      </c>
      <c r="CB1" s="49">
        <v>0.80208333333333304</v>
      </c>
      <c r="CC1" s="49">
        <v>0.8125</v>
      </c>
      <c r="CD1" s="49">
        <v>0.82291666666666696</v>
      </c>
      <c r="CE1" s="49">
        <v>0.83333333333333304</v>
      </c>
      <c r="CF1" s="49">
        <v>0.84375</v>
      </c>
      <c r="CG1" s="49">
        <v>0.85416666666666696</v>
      </c>
      <c r="CH1" s="49">
        <v>0.86458333333333304</v>
      </c>
      <c r="CI1" s="49">
        <v>0.875</v>
      </c>
      <c r="CJ1" s="49">
        <v>0.88541666666666696</v>
      </c>
      <c r="CK1" s="49">
        <v>0.89583333333333304</v>
      </c>
      <c r="CL1" s="49">
        <v>0.90625</v>
      </c>
      <c r="CM1" s="49">
        <v>0.91666666666666696</v>
      </c>
      <c r="CN1" s="49">
        <v>0.92708333333333304</v>
      </c>
      <c r="CO1" s="49">
        <v>0.9375</v>
      </c>
      <c r="CP1" s="49">
        <v>0.94791666666666696</v>
      </c>
      <c r="CQ1" s="49">
        <v>0.95833333333333304</v>
      </c>
      <c r="CR1" s="49">
        <v>0.96875</v>
      </c>
      <c r="CS1" s="49">
        <v>0.97916666666666696</v>
      </c>
      <c r="CT1" s="49">
        <v>0.98958333333333304</v>
      </c>
    </row>
    <row r="2" spans="1:99" x14ac:dyDescent="0.25">
      <c r="A2">
        <v>1</v>
      </c>
      <c r="B2" s="50" t="s">
        <v>238</v>
      </c>
      <c r="C2" s="89">
        <f ca="1">INDIRECT("Données!B"&amp;COLUMN()-1+(96*(ROW()-2)))</f>
        <v>18.595028348919676</v>
      </c>
      <c r="D2" s="89">
        <f t="shared" ref="D2:BO3" ca="1" si="0">INDIRECT("Données!B"&amp;(COLUMN()-1+(96*(ROW()-2))))</f>
        <v>19.584012249939171</v>
      </c>
      <c r="E2" s="89">
        <f t="shared" ca="1" si="0"/>
        <v>18.083721459008924</v>
      </c>
      <c r="F2" s="89">
        <f t="shared" ca="1" si="0"/>
        <v>18.13195710407663</v>
      </c>
      <c r="G2" s="89">
        <f t="shared" ca="1" si="0"/>
        <v>19.278033428796089</v>
      </c>
      <c r="H2" s="89">
        <f t="shared" ca="1" si="0"/>
        <v>19.352255059799745</v>
      </c>
      <c r="I2" s="89">
        <f t="shared" ca="1" si="0"/>
        <v>19.617874498810327</v>
      </c>
      <c r="J2" s="89">
        <f t="shared" ca="1" si="0"/>
        <v>19.941204424788609</v>
      </c>
      <c r="K2" s="89">
        <f t="shared" ca="1" si="0"/>
        <v>18.000141973624608</v>
      </c>
      <c r="L2" s="89">
        <f t="shared" ca="1" si="0"/>
        <v>18.339676430169746</v>
      </c>
      <c r="M2" s="89">
        <f t="shared" ca="1" si="0"/>
        <v>19.72628831386281</v>
      </c>
      <c r="N2" s="89">
        <f t="shared" ca="1" si="0"/>
        <v>18.707469759206763</v>
      </c>
      <c r="O2" s="89">
        <f t="shared" ca="1" si="0"/>
        <v>19.144545058621102</v>
      </c>
      <c r="P2" s="89">
        <f t="shared" ca="1" si="0"/>
        <v>18.709087481312036</v>
      </c>
      <c r="Q2" s="89">
        <f t="shared" ca="1" si="0"/>
        <v>19.335070724636854</v>
      </c>
      <c r="R2" s="89">
        <f t="shared" ca="1" si="0"/>
        <v>18.271016731388187</v>
      </c>
      <c r="S2" s="89">
        <f t="shared" ca="1" si="0"/>
        <v>19.227649713010493</v>
      </c>
      <c r="T2" s="89">
        <f t="shared" ca="1" si="0"/>
        <v>19.994702625178675</v>
      </c>
      <c r="U2" s="89">
        <f t="shared" ca="1" si="0"/>
        <v>18.019377131931197</v>
      </c>
      <c r="V2" s="89">
        <f t="shared" ca="1" si="0"/>
        <v>18.583337677981966</v>
      </c>
      <c r="W2" s="89">
        <f t="shared" ca="1" si="0"/>
        <v>18.631278376999088</v>
      </c>
      <c r="X2" s="89">
        <f t="shared" ca="1" si="0"/>
        <v>19.860958697615803</v>
      </c>
      <c r="Y2" s="89">
        <f t="shared" ca="1" si="0"/>
        <v>19.253417665422518</v>
      </c>
      <c r="Z2" s="89">
        <f t="shared" ca="1" si="0"/>
        <v>18.664297457778577</v>
      </c>
      <c r="AA2" s="89">
        <f t="shared" ca="1" si="0"/>
        <v>18.182538613276613</v>
      </c>
      <c r="AB2" s="89">
        <f t="shared" ca="1" si="0"/>
        <v>18.041041648086669</v>
      </c>
      <c r="AC2" s="89">
        <f t="shared" ca="1" si="0"/>
        <v>18.010211763997397</v>
      </c>
      <c r="AD2" s="89">
        <f t="shared" ca="1" si="0"/>
        <v>19.523574490074601</v>
      </c>
      <c r="AE2" s="89">
        <f t="shared" ca="1" si="0"/>
        <v>19.722208189434582</v>
      </c>
      <c r="AF2" s="89">
        <f t="shared" ca="1" si="0"/>
        <v>19.455187763541378</v>
      </c>
      <c r="AG2" s="89">
        <f t="shared" ca="1" si="0"/>
        <v>18.931781116737834</v>
      </c>
      <c r="AH2" s="89">
        <f t="shared" ca="1" si="0"/>
        <v>19.427303629577093</v>
      </c>
      <c r="AI2" s="89">
        <f t="shared" ca="1" si="0"/>
        <v>19.338300884752829</v>
      </c>
      <c r="AJ2" s="89">
        <f t="shared" ca="1" si="0"/>
        <v>18.826603198197272</v>
      </c>
      <c r="AK2" s="89">
        <f t="shared" ca="1" si="0"/>
        <v>19.335007216504451</v>
      </c>
      <c r="AL2" s="89">
        <f t="shared" ca="1" si="0"/>
        <v>18.6884761042393</v>
      </c>
      <c r="AM2" s="89">
        <f t="shared" ca="1" si="0"/>
        <v>18.618116980087283</v>
      </c>
      <c r="AN2" s="89">
        <f t="shared" ca="1" si="0"/>
        <v>18.15252223305264</v>
      </c>
      <c r="AO2" s="89">
        <f t="shared" ca="1" si="0"/>
        <v>19.810743645612458</v>
      </c>
      <c r="AP2" s="89">
        <f t="shared" ca="1" si="0"/>
        <v>18.402482745855835</v>
      </c>
      <c r="AQ2" s="89">
        <f t="shared" ca="1" si="0"/>
        <v>19.273094188853449</v>
      </c>
      <c r="AR2" s="89">
        <f t="shared" ca="1" si="0"/>
        <v>18.341292774254796</v>
      </c>
      <c r="AS2" s="89">
        <f t="shared" ca="1" si="0"/>
        <v>18.256872088773587</v>
      </c>
      <c r="AT2" s="89">
        <f t="shared" ca="1" si="0"/>
        <v>19.809533256504526</v>
      </c>
      <c r="AU2" s="89">
        <f t="shared" ca="1" si="0"/>
        <v>18.756836270767931</v>
      </c>
      <c r="AV2" s="89">
        <f t="shared" ca="1" si="0"/>
        <v>19.160666584624423</v>
      </c>
      <c r="AW2" s="89">
        <f t="shared" ca="1" si="0"/>
        <v>18.411222438508531</v>
      </c>
      <c r="AX2" s="89">
        <f t="shared" ca="1" si="0"/>
        <v>18.039239626024983</v>
      </c>
      <c r="AY2" s="89">
        <f t="shared" ca="1" si="0"/>
        <v>18.40283070324065</v>
      </c>
      <c r="AZ2" s="89">
        <f t="shared" ca="1" si="0"/>
        <v>18.537125749623751</v>
      </c>
      <c r="BA2" s="89">
        <f t="shared" ca="1" si="0"/>
        <v>19.406752169473592</v>
      </c>
      <c r="BB2" s="89">
        <f t="shared" ca="1" si="0"/>
        <v>18.697159148188394</v>
      </c>
      <c r="BC2" s="89">
        <f t="shared" ca="1" si="0"/>
        <v>18.751548837062426</v>
      </c>
      <c r="BD2" s="89">
        <f t="shared" ca="1" si="0"/>
        <v>18.54704250908534</v>
      </c>
      <c r="BE2" s="89">
        <f t="shared" ca="1" si="0"/>
        <v>19.632091147845674</v>
      </c>
      <c r="BF2" s="89">
        <f t="shared" ca="1" si="0"/>
        <v>18.001864590617789</v>
      </c>
      <c r="BG2" s="89">
        <f t="shared" ca="1" si="0"/>
        <v>18.167566761882245</v>
      </c>
      <c r="BH2" s="89">
        <f t="shared" ca="1" si="0"/>
        <v>19.235899492607199</v>
      </c>
      <c r="BI2" s="89">
        <f t="shared" ca="1" si="0"/>
        <v>19.421893933366636</v>
      </c>
      <c r="BJ2" s="89">
        <f t="shared" ca="1" si="0"/>
        <v>19.553820176943479</v>
      </c>
      <c r="BK2" s="89">
        <f t="shared" ca="1" si="0"/>
        <v>19.220727786719941</v>
      </c>
      <c r="BL2" s="89">
        <f t="shared" ca="1" si="0"/>
        <v>18.383558306502071</v>
      </c>
      <c r="BM2" s="89">
        <f t="shared" ca="1" si="0"/>
        <v>19.597280495341398</v>
      </c>
      <c r="BN2" s="89">
        <f t="shared" ca="1" si="0"/>
        <v>18.087635535159649</v>
      </c>
      <c r="BO2" s="89">
        <f t="shared" ca="1" si="0"/>
        <v>18.336688115799397</v>
      </c>
      <c r="BP2" s="89">
        <f t="shared" ref="BP2:CT6" ca="1" si="1">INDIRECT("Données!B"&amp;(COLUMN()-1+(96*(ROW()-2))))</f>
        <v>18.033550946442325</v>
      </c>
      <c r="BQ2" s="89">
        <f t="shared" ca="1" si="1"/>
        <v>19.442560574601604</v>
      </c>
      <c r="BR2" s="89">
        <f t="shared" ca="1" si="1"/>
        <v>18.341242822622775</v>
      </c>
      <c r="BS2" s="89">
        <f t="shared" ca="1" si="1"/>
        <v>18.992836399578817</v>
      </c>
      <c r="BT2" s="89">
        <f t="shared" ca="1" si="1"/>
        <v>18.168021019793137</v>
      </c>
      <c r="BU2" s="89">
        <f t="shared" ca="1" si="1"/>
        <v>19.321965804793887</v>
      </c>
      <c r="BV2" s="89">
        <f t="shared" ca="1" si="1"/>
        <v>18.994541010758446</v>
      </c>
      <c r="BW2" s="89">
        <f t="shared" ca="1" si="1"/>
        <v>18.493757563453421</v>
      </c>
      <c r="BX2" s="89">
        <f t="shared" ca="1" si="1"/>
        <v>19.599110452957095</v>
      </c>
      <c r="BY2" s="89">
        <f t="shared" ca="1" si="1"/>
        <v>18.435003903701006</v>
      </c>
      <c r="BZ2" s="89">
        <f t="shared" ca="1" si="1"/>
        <v>19.230977795331881</v>
      </c>
      <c r="CA2" s="89">
        <f t="shared" ca="1" si="1"/>
        <v>18.1427706557661</v>
      </c>
      <c r="CB2" s="89">
        <f t="shared" ca="1" si="1"/>
        <v>18.620895461993484</v>
      </c>
      <c r="CC2" s="89">
        <f t="shared" ca="1" si="1"/>
        <v>18.194148012849244</v>
      </c>
      <c r="CD2" s="89">
        <f t="shared" ca="1" si="1"/>
        <v>18.789724990660556</v>
      </c>
      <c r="CE2" s="89">
        <f t="shared" ca="1" si="1"/>
        <v>18.806014142099325</v>
      </c>
      <c r="CF2" s="89">
        <f t="shared" ca="1" si="1"/>
        <v>19.687215770036008</v>
      </c>
      <c r="CG2" s="89">
        <f t="shared" ca="1" si="1"/>
        <v>19.580191053320526</v>
      </c>
      <c r="CH2" s="89">
        <f t="shared" ca="1" si="1"/>
        <v>18.421941725230052</v>
      </c>
      <c r="CI2" s="89">
        <f t="shared" ca="1" si="1"/>
        <v>18.688656256659272</v>
      </c>
      <c r="CJ2" s="89">
        <f t="shared" ca="1" si="1"/>
        <v>19.581060967626868</v>
      </c>
      <c r="CK2" s="89">
        <f t="shared" ca="1" si="1"/>
        <v>18.018919876048251</v>
      </c>
      <c r="CL2" s="89">
        <f t="shared" ca="1" si="1"/>
        <v>18.834872708486127</v>
      </c>
      <c r="CM2" s="89">
        <f t="shared" ca="1" si="1"/>
        <v>19.409563406799691</v>
      </c>
      <c r="CN2" s="89">
        <f t="shared" ca="1" si="1"/>
        <v>18.328177443491057</v>
      </c>
      <c r="CO2" s="89">
        <f t="shared" ca="1" si="1"/>
        <v>19.621314137975361</v>
      </c>
      <c r="CP2" s="89">
        <f t="shared" ca="1" si="1"/>
        <v>19.252200033556775</v>
      </c>
      <c r="CQ2" s="89">
        <f t="shared" ca="1" si="1"/>
        <v>19.471038993890872</v>
      </c>
      <c r="CR2" s="89">
        <f t="shared" ca="1" si="1"/>
        <v>18.228699810834609</v>
      </c>
      <c r="CS2" s="89">
        <f t="shared" ca="1" si="1"/>
        <v>18.609110189553427</v>
      </c>
      <c r="CT2" s="89">
        <f t="shared" ca="1" si="1"/>
        <v>18.675891038475605</v>
      </c>
    </row>
    <row r="3" spans="1:99" x14ac:dyDescent="0.25">
      <c r="A3">
        <v>2</v>
      </c>
      <c r="B3" s="50" t="s">
        <v>239</v>
      </c>
      <c r="C3" s="89">
        <f t="shared" ref="C3:R32" ca="1" si="2">INDIRECT("Données!B"&amp;(COLUMN()-1+(96*(ROW()-2))))</f>
        <v>19.63227503037259</v>
      </c>
      <c r="D3" s="89">
        <f t="shared" ca="1" si="2"/>
        <v>19.365732721270717</v>
      </c>
      <c r="E3" s="89">
        <f t="shared" ca="1" si="2"/>
        <v>19.03616820922041</v>
      </c>
      <c r="F3" s="89">
        <f t="shared" ca="1" si="2"/>
        <v>18.608549720572803</v>
      </c>
      <c r="G3" s="89">
        <f t="shared" ca="1" si="2"/>
        <v>18.619390558996656</v>
      </c>
      <c r="H3" s="89">
        <f t="shared" ca="1" si="2"/>
        <v>18.066314083047942</v>
      </c>
      <c r="I3" s="89">
        <f t="shared" ca="1" si="2"/>
        <v>19.432558346188777</v>
      </c>
      <c r="J3" s="89">
        <f t="shared" ca="1" si="2"/>
        <v>18.530212276177313</v>
      </c>
      <c r="K3" s="89">
        <f t="shared" ca="1" si="2"/>
        <v>19.358592684672477</v>
      </c>
      <c r="L3" s="89">
        <f t="shared" ca="1" si="2"/>
        <v>19.409353101961578</v>
      </c>
      <c r="M3" s="89">
        <f t="shared" ca="1" si="2"/>
        <v>18.627616628587084</v>
      </c>
      <c r="N3" s="89">
        <f t="shared" ca="1" si="2"/>
        <v>18.354467674539276</v>
      </c>
      <c r="O3" s="89">
        <f t="shared" ca="1" si="2"/>
        <v>18.912575277518616</v>
      </c>
      <c r="P3" s="89">
        <f t="shared" ca="1" si="2"/>
        <v>19.866018328239541</v>
      </c>
      <c r="Q3" s="89">
        <f t="shared" ca="1" si="2"/>
        <v>19.636371094470316</v>
      </c>
      <c r="R3" s="89">
        <f t="shared" ca="1" si="2"/>
        <v>19.619376187049063</v>
      </c>
      <c r="S3" s="89">
        <f t="shared" ca="1" si="0"/>
        <v>18.295010514825268</v>
      </c>
      <c r="T3" s="89">
        <f t="shared" ca="1" si="0"/>
        <v>18.271902368041872</v>
      </c>
      <c r="U3" s="89">
        <f t="shared" ca="1" si="0"/>
        <v>18.888269251013973</v>
      </c>
      <c r="V3" s="89">
        <f t="shared" ca="1" si="0"/>
        <v>18.218457917294334</v>
      </c>
      <c r="W3" s="89">
        <f t="shared" ca="1" si="0"/>
        <v>19.462851329459866</v>
      </c>
      <c r="X3" s="89">
        <f t="shared" ca="1" si="0"/>
        <v>19.130624592917378</v>
      </c>
      <c r="Y3" s="89">
        <f t="shared" ca="1" si="0"/>
        <v>18.410870606622165</v>
      </c>
      <c r="Z3" s="89">
        <f t="shared" ca="1" si="0"/>
        <v>19.874613212262453</v>
      </c>
      <c r="AA3" s="89">
        <f t="shared" ca="1" si="0"/>
        <v>18.210746145015264</v>
      </c>
      <c r="AB3" s="89">
        <f t="shared" ca="1" si="0"/>
        <v>18.238705913524946</v>
      </c>
      <c r="AC3" s="89">
        <f t="shared" ca="1" si="0"/>
        <v>18.467665263960772</v>
      </c>
      <c r="AD3" s="89">
        <f t="shared" ca="1" si="0"/>
        <v>19.915126759028823</v>
      </c>
      <c r="AE3" s="89">
        <f t="shared" ca="1" si="0"/>
        <v>19.408419492405244</v>
      </c>
      <c r="AF3" s="89">
        <f t="shared" ca="1" si="0"/>
        <v>19.634770778186862</v>
      </c>
      <c r="AG3" s="89">
        <f t="shared" ca="1" si="0"/>
        <v>18.856554000891183</v>
      </c>
      <c r="AH3" s="89">
        <f t="shared" ca="1" si="0"/>
        <v>18.444597401520891</v>
      </c>
      <c r="AI3" s="89">
        <f t="shared" ca="1" si="0"/>
        <v>18.650066667136304</v>
      </c>
      <c r="AJ3" s="89">
        <f t="shared" ca="1" si="0"/>
        <v>19.189311589108353</v>
      </c>
      <c r="AK3" s="89">
        <f t="shared" ca="1" si="0"/>
        <v>19.124152828126835</v>
      </c>
      <c r="AL3" s="89">
        <f t="shared" ca="1" si="0"/>
        <v>18.572952092404112</v>
      </c>
      <c r="AM3" s="89">
        <f t="shared" ca="1" si="0"/>
        <v>18.951212052790982</v>
      </c>
      <c r="AN3" s="89">
        <f t="shared" ca="1" si="0"/>
        <v>18.670481334429301</v>
      </c>
      <c r="AO3" s="89">
        <f t="shared" ca="1" si="0"/>
        <v>18.947611643654596</v>
      </c>
      <c r="AP3" s="89">
        <f t="shared" ca="1" si="0"/>
        <v>19.413500018231066</v>
      </c>
      <c r="AQ3" s="89">
        <f t="shared" ca="1" si="0"/>
        <v>19.90638224774932</v>
      </c>
      <c r="AR3" s="89">
        <f t="shared" ca="1" si="0"/>
        <v>19.55349326175789</v>
      </c>
      <c r="AS3" s="89">
        <f t="shared" ca="1" si="0"/>
        <v>19.191943393110932</v>
      </c>
      <c r="AT3" s="89">
        <f t="shared" ca="1" si="0"/>
        <v>19.101581645124678</v>
      </c>
      <c r="AU3" s="89">
        <f t="shared" ca="1" si="0"/>
        <v>19.951514669356346</v>
      </c>
      <c r="AV3" s="89">
        <f t="shared" ca="1" si="0"/>
        <v>19.341231615999309</v>
      </c>
      <c r="AW3" s="89">
        <f t="shared" ca="1" si="0"/>
        <v>18.811374456280404</v>
      </c>
      <c r="AX3" s="89">
        <f t="shared" ca="1" si="0"/>
        <v>19.374596390817228</v>
      </c>
      <c r="AY3" s="89">
        <f t="shared" ca="1" si="0"/>
        <v>18.890664454056711</v>
      </c>
      <c r="AZ3" s="89">
        <f t="shared" ca="1" si="0"/>
        <v>18.048579248999079</v>
      </c>
      <c r="BA3" s="89">
        <f t="shared" ca="1" si="0"/>
        <v>19.43657874678626</v>
      </c>
      <c r="BB3" s="89">
        <f t="shared" ca="1" si="0"/>
        <v>19.699831021207242</v>
      </c>
      <c r="BC3" s="89">
        <f t="shared" ca="1" si="0"/>
        <v>19.374086739443321</v>
      </c>
      <c r="BD3" s="89">
        <f t="shared" ca="1" si="0"/>
        <v>19.486802563414322</v>
      </c>
      <c r="BE3" s="89">
        <f t="shared" ca="1" si="0"/>
        <v>19.870771718931426</v>
      </c>
      <c r="BF3" s="89">
        <f t="shared" ca="1" si="0"/>
        <v>18.051831481034959</v>
      </c>
      <c r="BG3" s="89">
        <f t="shared" ca="1" si="0"/>
        <v>18.789155500975554</v>
      </c>
      <c r="BH3" s="89">
        <f t="shared" ca="1" si="0"/>
        <v>19.999529465349838</v>
      </c>
      <c r="BI3" s="89">
        <f t="shared" ca="1" si="0"/>
        <v>18.449512141702762</v>
      </c>
      <c r="BJ3" s="89">
        <f t="shared" ca="1" si="0"/>
        <v>18.856056272144709</v>
      </c>
      <c r="BK3" s="89">
        <f t="shared" ca="1" si="0"/>
        <v>19.150337721534999</v>
      </c>
      <c r="BL3" s="89">
        <f t="shared" ca="1" si="0"/>
        <v>19.240580504187072</v>
      </c>
      <c r="BM3" s="89">
        <f t="shared" ca="1" si="0"/>
        <v>19.915777228026705</v>
      </c>
      <c r="BN3" s="89">
        <f t="shared" ca="1" si="0"/>
        <v>19.426256625092016</v>
      </c>
      <c r="BO3" s="89">
        <f t="shared" ca="1" si="0"/>
        <v>18.929811075248544</v>
      </c>
      <c r="BP3" s="89">
        <f t="shared" ca="1" si="1"/>
        <v>19.603894082128267</v>
      </c>
      <c r="BQ3" s="89">
        <f t="shared" ca="1" si="1"/>
        <v>18.620738765882468</v>
      </c>
      <c r="BR3" s="89">
        <f t="shared" ca="1" si="1"/>
        <v>19.871397797197687</v>
      </c>
      <c r="BS3" s="89">
        <f t="shared" ca="1" si="1"/>
        <v>18.532691788572468</v>
      </c>
      <c r="BT3" s="89">
        <f t="shared" ca="1" si="1"/>
        <v>19.244516831379862</v>
      </c>
      <c r="BU3" s="89">
        <f t="shared" ca="1" si="1"/>
        <v>18.533953971587142</v>
      </c>
      <c r="BV3" s="89">
        <f t="shared" ca="1" si="1"/>
        <v>18.715245644930725</v>
      </c>
      <c r="BW3" s="89">
        <f t="shared" ca="1" si="1"/>
        <v>19.312368453946572</v>
      </c>
      <c r="BX3" s="89">
        <f t="shared" ca="1" si="1"/>
        <v>19.104965042190678</v>
      </c>
      <c r="BY3" s="89">
        <f t="shared" ca="1" si="1"/>
        <v>19.499664639273281</v>
      </c>
      <c r="BZ3" s="89">
        <f t="shared" ca="1" si="1"/>
        <v>18.639231766302427</v>
      </c>
      <c r="CA3" s="89">
        <f t="shared" ca="1" si="1"/>
        <v>18.640582499722662</v>
      </c>
      <c r="CB3" s="89">
        <f t="shared" ca="1" si="1"/>
        <v>18.162827113207193</v>
      </c>
      <c r="CC3" s="89">
        <f t="shared" ca="1" si="1"/>
        <v>18.607890704919118</v>
      </c>
      <c r="CD3" s="89">
        <f t="shared" ca="1" si="1"/>
        <v>18.224443799697607</v>
      </c>
      <c r="CE3" s="89">
        <f t="shared" ca="1" si="1"/>
        <v>19.897596028237324</v>
      </c>
      <c r="CF3" s="89">
        <f t="shared" ca="1" si="1"/>
        <v>18.94096553147957</v>
      </c>
      <c r="CG3" s="89">
        <f t="shared" ca="1" si="1"/>
        <v>19.549807995096291</v>
      </c>
      <c r="CH3" s="89">
        <f t="shared" ca="1" si="1"/>
        <v>18.23168092626911</v>
      </c>
      <c r="CI3" s="89">
        <f t="shared" ca="1" si="1"/>
        <v>18.963925849019024</v>
      </c>
      <c r="CJ3" s="89">
        <f t="shared" ca="1" si="1"/>
        <v>19.920533929851228</v>
      </c>
      <c r="CK3" s="89">
        <f t="shared" ca="1" si="1"/>
        <v>18.778384054599059</v>
      </c>
      <c r="CL3" s="89">
        <f t="shared" ca="1" si="1"/>
        <v>19.252887432333203</v>
      </c>
      <c r="CM3" s="89">
        <f t="shared" ca="1" si="1"/>
        <v>18.92079246078314</v>
      </c>
      <c r="CN3" s="89">
        <f t="shared" ca="1" si="1"/>
        <v>19.062954264502043</v>
      </c>
      <c r="CO3" s="89">
        <f t="shared" ca="1" si="1"/>
        <v>18.898029373926487</v>
      </c>
      <c r="CP3" s="89">
        <f t="shared" ca="1" si="1"/>
        <v>18.453972798055819</v>
      </c>
      <c r="CQ3" s="89">
        <f t="shared" ca="1" si="1"/>
        <v>19.271443935021843</v>
      </c>
      <c r="CR3" s="89">
        <f t="shared" ca="1" si="1"/>
        <v>18.082305310126632</v>
      </c>
      <c r="CS3" s="89">
        <f t="shared" ca="1" si="1"/>
        <v>19.805437546747275</v>
      </c>
      <c r="CT3" s="89">
        <f t="shared" ca="1" si="1"/>
        <v>19.484918026560031</v>
      </c>
    </row>
    <row r="4" spans="1:99" s="53" customFormat="1" x14ac:dyDescent="0.25">
      <c r="A4" s="53">
        <v>3</v>
      </c>
      <c r="B4" s="54" t="s">
        <v>240</v>
      </c>
      <c r="C4" s="89">
        <f t="shared" ca="1" si="2"/>
        <v>18.567325190744778</v>
      </c>
      <c r="D4" s="89">
        <f t="shared" ref="D4:BO7" ca="1" si="3">INDIRECT("Données!B"&amp;(COLUMN()-1+(96*(ROW()-2))))</f>
        <v>18.020574543500729</v>
      </c>
      <c r="E4" s="89">
        <f t="shared" ca="1" si="3"/>
        <v>19.469447068768435</v>
      </c>
      <c r="F4" s="89">
        <f t="shared" ca="1" si="3"/>
        <v>18.95194814915456</v>
      </c>
      <c r="G4" s="89">
        <f t="shared" ca="1" si="3"/>
        <v>19.24282987014762</v>
      </c>
      <c r="H4" s="89">
        <f t="shared" ca="1" si="3"/>
        <v>18.676270390493713</v>
      </c>
      <c r="I4" s="89">
        <f t="shared" ca="1" si="3"/>
        <v>19.077749748087729</v>
      </c>
      <c r="J4" s="89">
        <f t="shared" ca="1" si="3"/>
        <v>19.449779996241922</v>
      </c>
      <c r="K4" s="89">
        <f t="shared" ca="1" si="3"/>
        <v>18.716464104583419</v>
      </c>
      <c r="L4" s="89">
        <f t="shared" ca="1" si="3"/>
        <v>18.643698805673587</v>
      </c>
      <c r="M4" s="89">
        <f t="shared" ca="1" si="3"/>
        <v>18.676844484772158</v>
      </c>
      <c r="N4" s="89">
        <f t="shared" ca="1" si="3"/>
        <v>19.117724051729457</v>
      </c>
      <c r="O4" s="89">
        <f t="shared" ca="1" si="3"/>
        <v>19.894417433632452</v>
      </c>
      <c r="P4" s="89">
        <f t="shared" ca="1" si="3"/>
        <v>18.099038084974591</v>
      </c>
      <c r="Q4" s="89">
        <f t="shared" ca="1" si="3"/>
        <v>19.836359980508046</v>
      </c>
      <c r="R4" s="89">
        <f t="shared" ca="1" si="3"/>
        <v>19.613835070311396</v>
      </c>
      <c r="S4" s="89">
        <f t="shared" ca="1" si="3"/>
        <v>19.238608609743451</v>
      </c>
      <c r="T4" s="89">
        <f t="shared" ca="1" si="3"/>
        <v>19.277516523546243</v>
      </c>
      <c r="U4" s="89">
        <f t="shared" ca="1" si="3"/>
        <v>18.357175910127776</v>
      </c>
      <c r="V4" s="89">
        <f t="shared" ca="1" si="3"/>
        <v>19.975165938070464</v>
      </c>
      <c r="W4" s="89">
        <f t="shared" ca="1" si="3"/>
        <v>18.074963788480794</v>
      </c>
      <c r="X4" s="89">
        <f t="shared" ca="1" si="3"/>
        <v>18.421262524776509</v>
      </c>
      <c r="Y4" s="89">
        <f t="shared" ca="1" si="3"/>
        <v>18.756108830624061</v>
      </c>
      <c r="Z4" s="89">
        <f t="shared" ca="1" si="3"/>
        <v>18.196663079506596</v>
      </c>
      <c r="AA4" s="89">
        <f t="shared" ca="1" si="3"/>
        <v>18.004813152714501</v>
      </c>
      <c r="AB4" s="89">
        <f t="shared" ca="1" si="3"/>
        <v>18.081674028369992</v>
      </c>
      <c r="AC4" s="89">
        <f t="shared" ca="1" si="3"/>
        <v>18.0614664513799</v>
      </c>
      <c r="AD4" s="89">
        <f t="shared" ca="1" si="3"/>
        <v>19.591542354806819</v>
      </c>
      <c r="AE4" s="89">
        <f t="shared" ca="1" si="3"/>
        <v>19.733545242409562</v>
      </c>
      <c r="AF4" s="89">
        <f t="shared" ca="1" si="3"/>
        <v>19.746248525166244</v>
      </c>
      <c r="AG4" s="89">
        <f t="shared" ca="1" si="3"/>
        <v>18.85097822692677</v>
      </c>
      <c r="AH4" s="89">
        <f t="shared" ca="1" si="3"/>
        <v>19.143996717021174</v>
      </c>
      <c r="AI4" s="89">
        <f t="shared" ca="1" si="3"/>
        <v>19.680536915117024</v>
      </c>
      <c r="AJ4" s="89">
        <f t="shared" ca="1" si="3"/>
        <v>19.882158531499119</v>
      </c>
      <c r="AK4" s="89">
        <f t="shared" ca="1" si="3"/>
        <v>19.641164232755926</v>
      </c>
      <c r="AL4" s="89">
        <f t="shared" ca="1" si="3"/>
        <v>18.612789132830397</v>
      </c>
      <c r="AM4" s="89">
        <f t="shared" ca="1" si="3"/>
        <v>19.317593565345192</v>
      </c>
      <c r="AN4" s="89">
        <f t="shared" ca="1" si="3"/>
        <v>19.59996488516299</v>
      </c>
      <c r="AO4" s="89">
        <f t="shared" ca="1" si="3"/>
        <v>18.53339152569383</v>
      </c>
      <c r="AP4" s="89">
        <f t="shared" ca="1" si="3"/>
        <v>18.238580884740735</v>
      </c>
      <c r="AQ4" s="89">
        <f t="shared" ca="1" si="3"/>
        <v>18.172251740621256</v>
      </c>
      <c r="AR4" s="89">
        <f t="shared" ca="1" si="3"/>
        <v>18.296223330410236</v>
      </c>
      <c r="AS4" s="89">
        <f t="shared" ca="1" si="3"/>
        <v>18.552565759422581</v>
      </c>
      <c r="AT4" s="89">
        <f t="shared" ca="1" si="3"/>
        <v>18.206964888786771</v>
      </c>
      <c r="AU4" s="89">
        <f t="shared" ca="1" si="3"/>
        <v>19.929327567802286</v>
      </c>
      <c r="AV4" s="89">
        <f t="shared" ca="1" si="3"/>
        <v>18.794319634185836</v>
      </c>
      <c r="AW4" s="89">
        <f t="shared" ca="1" si="3"/>
        <v>18.456343590905728</v>
      </c>
      <c r="AX4" s="89">
        <f t="shared" ca="1" si="3"/>
        <v>18.195562406601571</v>
      </c>
      <c r="AY4" s="89">
        <f t="shared" ca="1" si="3"/>
        <v>18.254230414200421</v>
      </c>
      <c r="AZ4" s="89">
        <f t="shared" ca="1" si="3"/>
        <v>19.264444297401994</v>
      </c>
      <c r="BA4" s="89">
        <f t="shared" ca="1" si="3"/>
        <v>18.487336968438516</v>
      </c>
      <c r="BB4" s="89">
        <f t="shared" ca="1" si="3"/>
        <v>18.588389278140063</v>
      </c>
      <c r="BC4" s="89">
        <f t="shared" ca="1" si="3"/>
        <v>19.625866783834791</v>
      </c>
      <c r="BD4" s="89">
        <f t="shared" ca="1" si="3"/>
        <v>18.142754079157189</v>
      </c>
      <c r="BE4" s="89">
        <f t="shared" ca="1" si="3"/>
        <v>18.388787329875502</v>
      </c>
      <c r="BF4" s="89">
        <f t="shared" ca="1" si="3"/>
        <v>18.769835686790849</v>
      </c>
      <c r="BG4" s="89">
        <f t="shared" ca="1" si="3"/>
        <v>18.008137758666017</v>
      </c>
      <c r="BH4" s="89">
        <f t="shared" ca="1" si="3"/>
        <v>19.654150498557499</v>
      </c>
      <c r="BI4" s="89">
        <f t="shared" ca="1" si="3"/>
        <v>18.876359104020281</v>
      </c>
      <c r="BJ4" s="89">
        <f t="shared" ca="1" si="3"/>
        <v>18.140086727341114</v>
      </c>
      <c r="BK4" s="89">
        <f t="shared" ca="1" si="3"/>
        <v>18.563642695895446</v>
      </c>
      <c r="BL4" s="89">
        <f t="shared" ca="1" si="3"/>
        <v>18.785081792113342</v>
      </c>
      <c r="BM4" s="89">
        <f t="shared" ca="1" si="3"/>
        <v>19.222606556997931</v>
      </c>
      <c r="BN4" s="89">
        <f t="shared" ca="1" si="3"/>
        <v>19.760679648585562</v>
      </c>
      <c r="BO4" s="89">
        <f t="shared" ca="1" si="3"/>
        <v>18.872594448676285</v>
      </c>
      <c r="BP4" s="89">
        <f t="shared" ca="1" si="1"/>
        <v>19.930644739558286</v>
      </c>
      <c r="BQ4" s="89">
        <f t="shared" ca="1" si="1"/>
        <v>18.684532525037675</v>
      </c>
      <c r="BR4" s="89">
        <f t="shared" ca="1" si="1"/>
        <v>18.215729226452424</v>
      </c>
      <c r="BS4" s="89">
        <f t="shared" ca="1" si="1"/>
        <v>18.221638041586377</v>
      </c>
      <c r="BT4" s="89">
        <f t="shared" ca="1" si="1"/>
        <v>18.506309009928923</v>
      </c>
      <c r="BU4" s="89">
        <f t="shared" ca="1" si="1"/>
        <v>18.543121630647914</v>
      </c>
      <c r="BV4" s="89">
        <f t="shared" ca="1" si="1"/>
        <v>18.249021438867803</v>
      </c>
      <c r="BW4" s="89">
        <f t="shared" ca="1" si="1"/>
        <v>18.727121996226153</v>
      </c>
      <c r="BX4" s="89">
        <f t="shared" ca="1" si="1"/>
        <v>19.350029093907342</v>
      </c>
      <c r="BY4" s="89">
        <f t="shared" ca="1" si="1"/>
        <v>19.32205955221427</v>
      </c>
      <c r="BZ4" s="89">
        <f t="shared" ca="1" si="1"/>
        <v>18.405302448800153</v>
      </c>
      <c r="CA4" s="89">
        <f t="shared" ca="1" si="1"/>
        <v>18.813681237850879</v>
      </c>
      <c r="CB4" s="89">
        <f t="shared" ca="1" si="1"/>
        <v>18.827269723543189</v>
      </c>
      <c r="CC4" s="89">
        <f t="shared" ca="1" si="1"/>
        <v>18.32794965491518</v>
      </c>
      <c r="CD4" s="89">
        <f t="shared" ca="1" si="1"/>
        <v>18.426560998139596</v>
      </c>
      <c r="CE4" s="89">
        <f t="shared" ca="1" si="1"/>
        <v>18.646833906971597</v>
      </c>
      <c r="CF4" s="89">
        <f t="shared" ca="1" si="1"/>
        <v>19.806469326859503</v>
      </c>
      <c r="CG4" s="89">
        <f t="shared" ca="1" si="1"/>
        <v>19.585915562900826</v>
      </c>
      <c r="CH4" s="89">
        <f t="shared" ca="1" si="1"/>
        <v>18.321186296765674</v>
      </c>
      <c r="CI4" s="89">
        <f t="shared" ca="1" si="1"/>
        <v>19.086730961055363</v>
      </c>
      <c r="CJ4" s="89">
        <f t="shared" ca="1" si="1"/>
        <v>19.005345778218697</v>
      </c>
      <c r="CK4" s="89">
        <f t="shared" ca="1" si="1"/>
        <v>18.604394368855363</v>
      </c>
      <c r="CL4" s="89">
        <f t="shared" ca="1" si="1"/>
        <v>18.182993897492366</v>
      </c>
      <c r="CM4" s="89">
        <f t="shared" ca="1" si="1"/>
        <v>19.057702013155271</v>
      </c>
      <c r="CN4" s="89">
        <f t="shared" ca="1" si="1"/>
        <v>19.468871267090471</v>
      </c>
      <c r="CO4" s="89">
        <f t="shared" ca="1" si="1"/>
        <v>18.103528896581604</v>
      </c>
      <c r="CP4" s="89">
        <f t="shared" ca="1" si="1"/>
        <v>19.829893701343522</v>
      </c>
      <c r="CQ4" s="89">
        <f t="shared" ca="1" si="1"/>
        <v>19.97042173158443</v>
      </c>
      <c r="CR4" s="89">
        <f t="shared" ca="1" si="1"/>
        <v>18.895986105639288</v>
      </c>
      <c r="CS4" s="89">
        <f t="shared" ca="1" si="1"/>
        <v>19.308616331881122</v>
      </c>
      <c r="CT4" s="89">
        <f t="shared" ca="1" si="1"/>
        <v>19.906058275559868</v>
      </c>
      <c r="CU4"/>
    </row>
    <row r="5" spans="1:99" x14ac:dyDescent="0.25">
      <c r="A5">
        <v>4</v>
      </c>
      <c r="B5" s="50" t="s">
        <v>241</v>
      </c>
      <c r="C5" s="89">
        <f t="shared" ca="1" si="2"/>
        <v>19.141519501330347</v>
      </c>
      <c r="D5" s="89">
        <f t="shared" ca="1" si="3"/>
        <v>18.551120257939946</v>
      </c>
      <c r="E5" s="89">
        <f t="shared" ca="1" si="3"/>
        <v>19.349815606155918</v>
      </c>
      <c r="F5" s="89">
        <f t="shared" ca="1" si="3"/>
        <v>18.014956771013754</v>
      </c>
      <c r="G5" s="89">
        <f t="shared" ca="1" si="3"/>
        <v>18.830732270849698</v>
      </c>
      <c r="H5" s="89">
        <f t="shared" ca="1" si="3"/>
        <v>18.957211870474488</v>
      </c>
      <c r="I5" s="89">
        <f t="shared" ca="1" si="3"/>
        <v>19.034660997799737</v>
      </c>
      <c r="J5" s="89">
        <f t="shared" ca="1" si="3"/>
        <v>19.476328193284708</v>
      </c>
      <c r="K5" s="89">
        <f t="shared" ca="1" si="3"/>
        <v>19.15894761768493</v>
      </c>
      <c r="L5" s="89">
        <f t="shared" ca="1" si="3"/>
        <v>18.207765394870723</v>
      </c>
      <c r="M5" s="89">
        <f t="shared" ca="1" si="3"/>
        <v>19.082469364057633</v>
      </c>
      <c r="N5" s="89">
        <f t="shared" ca="1" si="3"/>
        <v>18.681264524816807</v>
      </c>
      <c r="O5" s="89">
        <f t="shared" ca="1" si="3"/>
        <v>19.591483874061939</v>
      </c>
      <c r="P5" s="89">
        <f t="shared" ca="1" si="3"/>
        <v>19.991224979898181</v>
      </c>
      <c r="Q5" s="89">
        <f t="shared" ca="1" si="3"/>
        <v>19.032053056436155</v>
      </c>
      <c r="R5" s="89">
        <f t="shared" ca="1" si="3"/>
        <v>19.715996331605069</v>
      </c>
      <c r="S5" s="89">
        <f t="shared" ca="1" si="3"/>
        <v>18.872256794752435</v>
      </c>
      <c r="T5" s="89">
        <f t="shared" ca="1" si="3"/>
        <v>19.26561284047985</v>
      </c>
      <c r="U5" s="89">
        <f t="shared" ca="1" si="3"/>
        <v>18.216935882067375</v>
      </c>
      <c r="V5" s="89">
        <f t="shared" ca="1" si="3"/>
        <v>19.117016943371365</v>
      </c>
      <c r="W5" s="89">
        <f t="shared" ca="1" si="3"/>
        <v>18.743729117302667</v>
      </c>
      <c r="X5" s="89">
        <f t="shared" ca="1" si="3"/>
        <v>18.772611756925318</v>
      </c>
      <c r="Y5" s="89">
        <f t="shared" ca="1" si="3"/>
        <v>19.803528186075756</v>
      </c>
      <c r="Z5" s="89">
        <f t="shared" ca="1" si="3"/>
        <v>18.960333798266849</v>
      </c>
      <c r="AA5" s="89">
        <f t="shared" ca="1" si="3"/>
        <v>19.359177531990248</v>
      </c>
      <c r="AB5" s="89">
        <f t="shared" ca="1" si="3"/>
        <v>18.839225228880135</v>
      </c>
      <c r="AC5" s="89">
        <f t="shared" ca="1" si="3"/>
        <v>18.617320921993116</v>
      </c>
      <c r="AD5" s="89">
        <f t="shared" ca="1" si="3"/>
        <v>19.060777066298691</v>
      </c>
      <c r="AE5" s="89">
        <f t="shared" ca="1" si="3"/>
        <v>19.063388032936306</v>
      </c>
      <c r="AF5" s="89">
        <f t="shared" ca="1" si="3"/>
        <v>18.113294523971838</v>
      </c>
      <c r="AG5" s="89">
        <f t="shared" ca="1" si="3"/>
        <v>18.769854801283945</v>
      </c>
      <c r="AH5" s="89">
        <f t="shared" ca="1" si="3"/>
        <v>18.394410934179998</v>
      </c>
      <c r="AI5" s="89">
        <f t="shared" ca="1" si="3"/>
        <v>19.774454282151801</v>
      </c>
      <c r="AJ5" s="89">
        <f t="shared" ca="1" si="3"/>
        <v>18.289621910737381</v>
      </c>
      <c r="AK5" s="89">
        <f t="shared" ca="1" si="3"/>
        <v>18.356124536877221</v>
      </c>
      <c r="AL5" s="89">
        <f t="shared" ca="1" si="3"/>
        <v>19.446046113364254</v>
      </c>
      <c r="AM5" s="89">
        <f t="shared" ca="1" si="3"/>
        <v>19.278526373860931</v>
      </c>
      <c r="AN5" s="89">
        <f t="shared" ca="1" si="3"/>
        <v>18.923530425508531</v>
      </c>
      <c r="AO5" s="89">
        <f t="shared" ca="1" si="3"/>
        <v>19.846896650357941</v>
      </c>
      <c r="AP5" s="89">
        <f t="shared" ca="1" si="3"/>
        <v>18.461342408835606</v>
      </c>
      <c r="AQ5" s="89">
        <f t="shared" ca="1" si="3"/>
        <v>19.883232052172648</v>
      </c>
      <c r="AR5" s="89">
        <f t="shared" ca="1" si="3"/>
        <v>19.254727051404604</v>
      </c>
      <c r="AS5" s="89">
        <f t="shared" ca="1" si="3"/>
        <v>19.993334184531328</v>
      </c>
      <c r="AT5" s="89">
        <f t="shared" ca="1" si="3"/>
        <v>18.491680312425231</v>
      </c>
      <c r="AU5" s="89">
        <f t="shared" ca="1" si="3"/>
        <v>19.646447777281029</v>
      </c>
      <c r="AV5" s="89">
        <f t="shared" ca="1" si="3"/>
        <v>19.61229190808773</v>
      </c>
      <c r="AW5" s="89">
        <f t="shared" ca="1" si="3"/>
        <v>19.890299558073497</v>
      </c>
      <c r="AX5" s="89">
        <f t="shared" ca="1" si="3"/>
        <v>19.732652276934932</v>
      </c>
      <c r="AY5" s="89">
        <f t="shared" ca="1" si="3"/>
        <v>18.855002225339003</v>
      </c>
      <c r="AZ5" s="89">
        <f t="shared" ca="1" si="3"/>
        <v>19.006690480190702</v>
      </c>
      <c r="BA5" s="89">
        <f t="shared" ca="1" si="3"/>
        <v>19.613555629453536</v>
      </c>
      <c r="BB5" s="89">
        <f t="shared" ca="1" si="3"/>
        <v>18.390714004674106</v>
      </c>
      <c r="BC5" s="89">
        <f t="shared" ca="1" si="3"/>
        <v>18.614685703064456</v>
      </c>
      <c r="BD5" s="89">
        <f t="shared" ca="1" si="3"/>
        <v>19.471443607528069</v>
      </c>
      <c r="BE5" s="89">
        <f t="shared" ca="1" si="3"/>
        <v>18.980988029637562</v>
      </c>
      <c r="BF5" s="89">
        <f t="shared" ca="1" si="3"/>
        <v>19.72252146866165</v>
      </c>
      <c r="BG5" s="89">
        <f t="shared" ca="1" si="3"/>
        <v>18.222498389498753</v>
      </c>
      <c r="BH5" s="89">
        <f t="shared" ca="1" si="3"/>
        <v>18.453796451030957</v>
      </c>
      <c r="BI5" s="89">
        <f t="shared" ca="1" si="3"/>
        <v>18.53792294654599</v>
      </c>
      <c r="BJ5" s="89">
        <f t="shared" ca="1" si="3"/>
        <v>18.230237724706001</v>
      </c>
      <c r="BK5" s="89">
        <f t="shared" ca="1" si="3"/>
        <v>18.998653014048791</v>
      </c>
      <c r="BL5" s="89">
        <f t="shared" ca="1" si="3"/>
        <v>18.30667192262954</v>
      </c>
      <c r="BM5" s="89">
        <f t="shared" ca="1" si="3"/>
        <v>18.147743129200268</v>
      </c>
      <c r="BN5" s="89">
        <f t="shared" ca="1" si="3"/>
        <v>18.992159310589543</v>
      </c>
      <c r="BO5" s="89">
        <f t="shared" ca="1" si="3"/>
        <v>19.934049615818058</v>
      </c>
      <c r="BP5" s="89">
        <f t="shared" ca="1" si="1"/>
        <v>18.870458190618283</v>
      </c>
      <c r="BQ5" s="89">
        <f t="shared" ca="1" si="1"/>
        <v>18.605054709993805</v>
      </c>
      <c r="BR5" s="89">
        <f t="shared" ca="1" si="1"/>
        <v>18.099312605997252</v>
      </c>
      <c r="BS5" s="89">
        <f t="shared" ca="1" si="1"/>
        <v>18.580805552238516</v>
      </c>
      <c r="BT5" s="89">
        <f t="shared" ca="1" si="1"/>
        <v>19.938552743354251</v>
      </c>
      <c r="BU5" s="89">
        <f t="shared" ca="1" si="1"/>
        <v>19.995084376164776</v>
      </c>
      <c r="BV5" s="89">
        <f t="shared" ca="1" si="1"/>
        <v>18.474667403616714</v>
      </c>
      <c r="BW5" s="89">
        <f t="shared" ca="1" si="1"/>
        <v>19.750897420624835</v>
      </c>
      <c r="BX5" s="89">
        <f t="shared" ca="1" si="1"/>
        <v>18.388939691570265</v>
      </c>
      <c r="BY5" s="89">
        <f t="shared" ca="1" si="1"/>
        <v>18.32215512624645</v>
      </c>
      <c r="BZ5" s="89">
        <f t="shared" ca="1" si="1"/>
        <v>19.841449381579199</v>
      </c>
      <c r="CA5" s="89">
        <f t="shared" ca="1" si="1"/>
        <v>19.833029960262607</v>
      </c>
      <c r="CB5" s="89">
        <f t="shared" ca="1" si="1"/>
        <v>18.316306100751319</v>
      </c>
      <c r="CC5" s="89">
        <f t="shared" ca="1" si="1"/>
        <v>18.958875941588161</v>
      </c>
      <c r="CD5" s="89">
        <f t="shared" ca="1" si="1"/>
        <v>19.575618610285623</v>
      </c>
      <c r="CE5" s="89">
        <f t="shared" ca="1" si="1"/>
        <v>18.471522805367069</v>
      </c>
      <c r="CF5" s="89">
        <f t="shared" ca="1" si="1"/>
        <v>18.148672800794163</v>
      </c>
      <c r="CG5" s="89">
        <f t="shared" ca="1" si="1"/>
        <v>19.244683263268772</v>
      </c>
      <c r="CH5" s="89">
        <f t="shared" ca="1" si="1"/>
        <v>19.009502377027768</v>
      </c>
      <c r="CI5" s="89">
        <f t="shared" ca="1" si="1"/>
        <v>19.297643779326119</v>
      </c>
      <c r="CJ5" s="89">
        <f t="shared" ca="1" si="1"/>
        <v>19.009086554335866</v>
      </c>
      <c r="CK5" s="89">
        <f t="shared" ca="1" si="1"/>
        <v>18.869218531517205</v>
      </c>
      <c r="CL5" s="89">
        <f t="shared" ca="1" si="1"/>
        <v>19.278535671622294</v>
      </c>
      <c r="CM5" s="89">
        <f t="shared" ca="1" si="1"/>
        <v>18.987174344208182</v>
      </c>
      <c r="CN5" s="89">
        <f t="shared" ca="1" si="1"/>
        <v>19.017716321021961</v>
      </c>
      <c r="CO5" s="89">
        <f t="shared" ca="1" si="1"/>
        <v>18.809845403976865</v>
      </c>
      <c r="CP5" s="89">
        <f t="shared" ca="1" si="1"/>
        <v>19.769972443164033</v>
      </c>
      <c r="CQ5" s="89">
        <f t="shared" ca="1" si="1"/>
        <v>18.855760374425753</v>
      </c>
      <c r="CR5" s="89">
        <f t="shared" ca="1" si="1"/>
        <v>19.900485187008798</v>
      </c>
      <c r="CS5" s="89">
        <f t="shared" ca="1" si="1"/>
        <v>19.867409841208858</v>
      </c>
      <c r="CT5" s="89">
        <f t="shared" ca="1" si="1"/>
        <v>18.849436574346349</v>
      </c>
    </row>
    <row r="6" spans="1:99" x14ac:dyDescent="0.25">
      <c r="A6">
        <v>5</v>
      </c>
      <c r="B6" s="50" t="s">
        <v>242</v>
      </c>
      <c r="C6" s="89">
        <f t="shared" ca="1" si="2"/>
        <v>19.86601855157619</v>
      </c>
      <c r="D6" s="89">
        <f t="shared" ca="1" si="3"/>
        <v>19.868122142103694</v>
      </c>
      <c r="E6" s="89">
        <f t="shared" ca="1" si="3"/>
        <v>19.836081386645802</v>
      </c>
      <c r="F6" s="89">
        <f t="shared" ca="1" si="3"/>
        <v>19.766965668670437</v>
      </c>
      <c r="G6" s="89">
        <f t="shared" ca="1" si="3"/>
        <v>19.204834476972071</v>
      </c>
      <c r="H6" s="89">
        <f t="shared" ca="1" si="3"/>
        <v>19.038381572813513</v>
      </c>
      <c r="I6" s="89">
        <f t="shared" ca="1" si="3"/>
        <v>19.909387666830071</v>
      </c>
      <c r="J6" s="89">
        <f t="shared" ca="1" si="3"/>
        <v>19.417996763366332</v>
      </c>
      <c r="K6" s="89">
        <f t="shared" ca="1" si="3"/>
        <v>19.081082749140148</v>
      </c>
      <c r="L6" s="89">
        <f t="shared" ca="1" si="3"/>
        <v>19.359930081357337</v>
      </c>
      <c r="M6" s="89">
        <f t="shared" ca="1" si="3"/>
        <v>19.379382737252037</v>
      </c>
      <c r="N6" s="89">
        <f t="shared" ca="1" si="3"/>
        <v>19.423300198476941</v>
      </c>
      <c r="O6" s="89">
        <f t="shared" ca="1" si="3"/>
        <v>19.470085508274643</v>
      </c>
      <c r="P6" s="89">
        <f t="shared" ca="1" si="3"/>
        <v>19.002561633324952</v>
      </c>
      <c r="Q6" s="89">
        <f t="shared" ca="1" si="3"/>
        <v>19.889316810274043</v>
      </c>
      <c r="R6" s="89">
        <f t="shared" ca="1" si="3"/>
        <v>19.867861929612918</v>
      </c>
      <c r="S6" s="89">
        <f t="shared" ca="1" si="3"/>
        <v>19.809420739026756</v>
      </c>
      <c r="T6" s="89">
        <f t="shared" ca="1" si="3"/>
        <v>19.284206415150969</v>
      </c>
      <c r="U6" s="89">
        <f t="shared" ca="1" si="3"/>
        <v>19.377813192920804</v>
      </c>
      <c r="V6" s="89">
        <f t="shared" ca="1" si="3"/>
        <v>19.432751444061783</v>
      </c>
      <c r="W6" s="89">
        <f t="shared" ca="1" si="3"/>
        <v>19.311887962742386</v>
      </c>
      <c r="X6" s="89">
        <f t="shared" ca="1" si="3"/>
        <v>19.052700240770871</v>
      </c>
      <c r="Y6" s="89">
        <f t="shared" ca="1" si="3"/>
        <v>19.450746496083607</v>
      </c>
      <c r="Z6" s="89">
        <f t="shared" ca="1" si="3"/>
        <v>19.006846393248658</v>
      </c>
      <c r="AA6" s="89">
        <f t="shared" ca="1" si="3"/>
        <v>19.002020259473998</v>
      </c>
      <c r="AB6" s="89">
        <f t="shared" ca="1" si="3"/>
        <v>19.967822269784957</v>
      </c>
      <c r="AC6" s="89">
        <f t="shared" ca="1" si="3"/>
        <v>19.255035887959199</v>
      </c>
      <c r="AD6" s="89">
        <f t="shared" ca="1" si="3"/>
        <v>19.165355081550523</v>
      </c>
      <c r="AE6" s="89">
        <f t="shared" ca="1" si="3"/>
        <v>19.98380444599487</v>
      </c>
      <c r="AF6" s="89">
        <f t="shared" ca="1" si="3"/>
        <v>19.164483885131084</v>
      </c>
      <c r="AG6" s="89">
        <f t="shared" ca="1" si="3"/>
        <v>19.511801759489991</v>
      </c>
      <c r="AH6" s="89">
        <f t="shared" ca="1" si="3"/>
        <v>19.342537485544984</v>
      </c>
      <c r="AI6" s="89">
        <f t="shared" ca="1" si="3"/>
        <v>19.2914727170544</v>
      </c>
      <c r="AJ6" s="89">
        <f t="shared" ca="1" si="3"/>
        <v>20</v>
      </c>
      <c r="AK6" s="89">
        <f t="shared" ca="1" si="3"/>
        <v>20.100000000000001</v>
      </c>
      <c r="AL6" s="89">
        <f t="shared" ca="1" si="3"/>
        <v>20.2</v>
      </c>
      <c r="AM6" s="89">
        <f t="shared" ca="1" si="3"/>
        <v>20.3</v>
      </c>
      <c r="AN6" s="89">
        <f t="shared" ca="1" si="3"/>
        <v>19.624457737454772</v>
      </c>
      <c r="AO6" s="89">
        <f t="shared" ca="1" si="3"/>
        <v>19.8</v>
      </c>
      <c r="AP6" s="89">
        <f t="shared" ca="1" si="3"/>
        <v>19.88</v>
      </c>
      <c r="AQ6" s="89">
        <f t="shared" ca="1" si="3"/>
        <v>19.96</v>
      </c>
      <c r="AR6" s="89">
        <f t="shared" ca="1" si="3"/>
        <v>20.04</v>
      </c>
      <c r="AS6" s="89">
        <f t="shared" ca="1" si="3"/>
        <v>20.12</v>
      </c>
      <c r="AT6" s="89">
        <f t="shared" ca="1" si="3"/>
        <v>20.2</v>
      </c>
      <c r="AU6" s="89">
        <f t="shared" ca="1" si="3"/>
        <v>20.28</v>
      </c>
      <c r="AV6" s="89">
        <f t="shared" ca="1" si="3"/>
        <v>20.36</v>
      </c>
      <c r="AW6" s="89">
        <f t="shared" ca="1" si="3"/>
        <v>20.440000000000001</v>
      </c>
      <c r="AX6" s="89">
        <f t="shared" ca="1" si="3"/>
        <v>20.52</v>
      </c>
      <c r="AY6" s="89">
        <f t="shared" ca="1" si="3"/>
        <v>20.6</v>
      </c>
      <c r="AZ6" s="89">
        <f t="shared" ca="1" si="3"/>
        <v>20.68</v>
      </c>
      <c r="BA6" s="89">
        <f t="shared" ca="1" si="3"/>
        <v>20.399999999999999</v>
      </c>
      <c r="BB6" s="89">
        <f t="shared" ca="1" si="3"/>
        <v>20.12</v>
      </c>
      <c r="BC6" s="89">
        <f t="shared" ca="1" si="3"/>
        <v>19.84</v>
      </c>
      <c r="BD6" s="89">
        <f t="shared" ca="1" si="3"/>
        <v>19.559999999999999</v>
      </c>
      <c r="BE6" s="89">
        <f t="shared" ca="1" si="3"/>
        <v>19.28</v>
      </c>
      <c r="BF6" s="89">
        <f t="shared" ca="1" si="3"/>
        <v>19</v>
      </c>
      <c r="BG6" s="89">
        <f t="shared" ca="1" si="3"/>
        <v>19.02</v>
      </c>
      <c r="BH6" s="89">
        <f t="shared" ca="1" si="3"/>
        <v>19.079999999999998</v>
      </c>
      <c r="BI6" s="89">
        <f t="shared" ca="1" si="3"/>
        <v>19.113333333333301</v>
      </c>
      <c r="BJ6" s="89">
        <f t="shared" ca="1" si="3"/>
        <v>19.1533333333333</v>
      </c>
      <c r="BK6" s="89">
        <f t="shared" ca="1" si="3"/>
        <v>19.1933333333333</v>
      </c>
      <c r="BL6" s="89">
        <f t="shared" ca="1" si="3"/>
        <v>19.233333333333299</v>
      </c>
      <c r="BM6" s="89">
        <f t="shared" ca="1" si="3"/>
        <v>19.273333333333301</v>
      </c>
      <c r="BN6" s="89">
        <f t="shared" ca="1" si="3"/>
        <v>19.313333333333301</v>
      </c>
      <c r="BO6" s="89">
        <f t="shared" ca="1" si="3"/>
        <v>19.3533333333333</v>
      </c>
      <c r="BP6" s="89">
        <f t="shared" ca="1" si="1"/>
        <v>19.393333333333299</v>
      </c>
      <c r="BQ6" s="89">
        <f t="shared" ca="1" si="1"/>
        <v>19.433333333333302</v>
      </c>
      <c r="BR6" s="89">
        <f t="shared" ca="1" si="1"/>
        <v>19.473333333333301</v>
      </c>
      <c r="BS6" s="89">
        <f t="shared" ca="1" si="1"/>
        <v>19.5133333333333</v>
      </c>
      <c r="BT6" s="89">
        <f t="shared" ca="1" si="1"/>
        <v>19.553333333333299</v>
      </c>
      <c r="BU6" s="89">
        <f t="shared" ca="1" si="1"/>
        <v>19.593333333333302</v>
      </c>
      <c r="BV6" s="89">
        <f t="shared" ca="1" si="1"/>
        <v>19.633333333333301</v>
      </c>
      <c r="BW6" s="89">
        <f t="shared" ca="1" si="1"/>
        <v>19.6733333333333</v>
      </c>
      <c r="BX6" s="89">
        <f t="shared" ca="1" si="1"/>
        <v>19.713333333333299</v>
      </c>
      <c r="BY6" s="89">
        <f t="shared" ca="1" si="1"/>
        <v>19.753333333333298</v>
      </c>
      <c r="BZ6" s="89">
        <f t="shared" ca="1" si="1"/>
        <v>19.793333333333301</v>
      </c>
      <c r="CA6" s="89">
        <f t="shared" ca="1" si="1"/>
        <v>19.8333333333333</v>
      </c>
      <c r="CB6" s="89">
        <f t="shared" ca="1" si="1"/>
        <v>19.873333333333299</v>
      </c>
      <c r="CC6" s="89">
        <f t="shared" ca="1" si="1"/>
        <v>19.913333333333298</v>
      </c>
      <c r="CD6" s="89">
        <f t="shared" ca="1" si="1"/>
        <v>19.953333333333301</v>
      </c>
      <c r="CE6" s="89">
        <f t="shared" ca="1" si="1"/>
        <v>19.9933333333333</v>
      </c>
      <c r="CF6" s="89">
        <f t="shared" ca="1" si="1"/>
        <v>18.362394164034853</v>
      </c>
      <c r="CG6" s="89">
        <f t="shared" ca="1" si="1"/>
        <v>18.13417891164492</v>
      </c>
      <c r="CH6" s="89">
        <f t="shared" ca="1" si="1"/>
        <v>18.024686841751912</v>
      </c>
      <c r="CI6" s="89">
        <f t="shared" ca="1" si="1"/>
        <v>18.694932245494339</v>
      </c>
      <c r="CJ6" s="89">
        <f t="shared" ca="1" si="1"/>
        <v>18.789178490810595</v>
      </c>
      <c r="CK6" s="89">
        <f t="shared" ca="1" si="1"/>
        <v>18.014879617603768</v>
      </c>
      <c r="CL6" s="89">
        <f t="shared" ca="1" si="1"/>
        <v>18.856257697576574</v>
      </c>
      <c r="CM6" s="89">
        <f t="shared" ca="1" si="1"/>
        <v>19.606755479716739</v>
      </c>
      <c r="CN6" s="89">
        <f t="shared" ca="1" si="1"/>
        <v>18.990153591987514</v>
      </c>
      <c r="CO6" s="89">
        <f t="shared" ca="1" si="1"/>
        <v>19.178467129931192</v>
      </c>
      <c r="CP6" s="89">
        <f t="shared" ca="1" si="1"/>
        <v>19.124791360450267</v>
      </c>
      <c r="CQ6" s="89">
        <f t="shared" ca="1" si="1"/>
        <v>18.052801127912474</v>
      </c>
      <c r="CR6" s="89">
        <f t="shared" ca="1" si="1"/>
        <v>18.036943222802613</v>
      </c>
      <c r="CS6" s="89">
        <f t="shared" ca="1" si="1"/>
        <v>19.821019402055192</v>
      </c>
      <c r="CT6" s="89">
        <f t="shared" ca="1" si="1"/>
        <v>18.122961102640112</v>
      </c>
    </row>
    <row r="7" spans="1:99" x14ac:dyDescent="0.25">
      <c r="A7">
        <v>6</v>
      </c>
      <c r="B7" s="50" t="s">
        <v>243</v>
      </c>
      <c r="C7" s="89">
        <f t="shared" ca="1" si="2"/>
        <v>18.761745070721695</v>
      </c>
      <c r="D7" s="89">
        <f t="shared" ca="1" si="3"/>
        <v>19.048372459431352</v>
      </c>
      <c r="E7" s="89">
        <f t="shared" ca="1" si="3"/>
        <v>19.495252260364051</v>
      </c>
      <c r="F7" s="89">
        <f t="shared" ca="1" si="3"/>
        <v>18.259941415352479</v>
      </c>
      <c r="G7" s="89">
        <f t="shared" ca="1" si="3"/>
        <v>18.33256562414633</v>
      </c>
      <c r="H7" s="89">
        <f t="shared" ca="1" si="3"/>
        <v>18.871756713261544</v>
      </c>
      <c r="I7" s="89">
        <f t="shared" ca="1" si="3"/>
        <v>19.086292306621001</v>
      </c>
      <c r="J7" s="89">
        <f t="shared" ca="1" si="3"/>
        <v>18.318578537807078</v>
      </c>
      <c r="K7" s="89">
        <f t="shared" ca="1" si="3"/>
        <v>18.06440605237594</v>
      </c>
      <c r="L7" s="89">
        <f t="shared" ca="1" si="3"/>
        <v>18.370636402668531</v>
      </c>
      <c r="M7" s="89">
        <f t="shared" ca="1" si="3"/>
        <v>19.725495126034684</v>
      </c>
      <c r="N7" s="89">
        <f t="shared" ca="1" si="3"/>
        <v>19.900646224276809</v>
      </c>
      <c r="O7" s="89">
        <f t="shared" ca="1" si="3"/>
        <v>19.082287397798122</v>
      </c>
      <c r="P7" s="89">
        <f t="shared" ca="1" si="3"/>
        <v>18.174157521651953</v>
      </c>
      <c r="Q7" s="89">
        <f t="shared" ca="1" si="3"/>
        <v>19.765707496548352</v>
      </c>
      <c r="R7" s="89">
        <f t="shared" ca="1" si="3"/>
        <v>19.138440237451615</v>
      </c>
      <c r="S7" s="89">
        <f t="shared" ca="1" si="3"/>
        <v>18.118189613168706</v>
      </c>
      <c r="T7" s="89">
        <f t="shared" ca="1" si="3"/>
        <v>18.244778154877437</v>
      </c>
      <c r="U7" s="89">
        <f t="shared" ca="1" si="3"/>
        <v>19.458811380203915</v>
      </c>
      <c r="V7" s="89">
        <f t="shared" ca="1" si="3"/>
        <v>18.531259776857933</v>
      </c>
      <c r="W7" s="89">
        <f t="shared" ca="1" si="3"/>
        <v>18.762264360163702</v>
      </c>
      <c r="X7" s="89">
        <f t="shared" ca="1" si="3"/>
        <v>19.858822286025333</v>
      </c>
      <c r="Y7" s="89">
        <f t="shared" ca="1" si="3"/>
        <v>18.063219085721137</v>
      </c>
      <c r="Z7" s="89">
        <f t="shared" ca="1" si="3"/>
        <v>18.680686735968933</v>
      </c>
      <c r="AA7" s="89">
        <f t="shared" ca="1" si="3"/>
        <v>18.725984364144455</v>
      </c>
      <c r="AB7" s="89">
        <f t="shared" ca="1" si="3"/>
        <v>19.111888211602764</v>
      </c>
      <c r="AC7" s="89">
        <f t="shared" ca="1" si="3"/>
        <v>19.74969814889656</v>
      </c>
      <c r="AD7" s="89">
        <f t="shared" ca="1" si="3"/>
        <v>18.76120064326394</v>
      </c>
      <c r="AE7" s="89">
        <f t="shared" ca="1" si="3"/>
        <v>18.25345882017097</v>
      </c>
      <c r="AF7" s="89">
        <f t="shared" ca="1" si="3"/>
        <v>18.618229295054981</v>
      </c>
      <c r="AG7" s="89">
        <f t="shared" ca="1" si="3"/>
        <v>19.576716783601565</v>
      </c>
      <c r="AH7" s="89">
        <f t="shared" ca="1" si="3"/>
        <v>18.292632386096724</v>
      </c>
      <c r="AI7" s="89">
        <f t="shared" ca="1" si="3"/>
        <v>18.959919022506707</v>
      </c>
      <c r="AJ7" s="89">
        <f t="shared" ca="1" si="3"/>
        <v>19.316898359422833</v>
      </c>
      <c r="AK7" s="89">
        <f t="shared" ca="1" si="3"/>
        <v>18.796080162148655</v>
      </c>
      <c r="AL7" s="89">
        <f t="shared" ca="1" si="3"/>
        <v>19.0283432571585</v>
      </c>
      <c r="AM7" s="89">
        <f t="shared" ca="1" si="3"/>
        <v>19.096171976051554</v>
      </c>
      <c r="AN7" s="89">
        <f t="shared" ca="1" si="3"/>
        <v>18.199725953129228</v>
      </c>
      <c r="AO7" s="89">
        <f t="shared" ca="1" si="3"/>
        <v>19.167712045855382</v>
      </c>
      <c r="AP7" s="89">
        <f t="shared" ca="1" si="3"/>
        <v>18.646306878837482</v>
      </c>
      <c r="AQ7" s="89">
        <f t="shared" ca="1" si="3"/>
        <v>19.128033186812338</v>
      </c>
      <c r="AR7" s="89">
        <f t="shared" ca="1" si="3"/>
        <v>18.6684934049965</v>
      </c>
      <c r="AS7" s="89">
        <f t="shared" ca="1" si="3"/>
        <v>18.26888214647667</v>
      </c>
      <c r="AT7" s="89">
        <f t="shared" ca="1" si="3"/>
        <v>19.103164440657103</v>
      </c>
      <c r="AU7" s="89">
        <f t="shared" ca="1" si="3"/>
        <v>18.449921743409938</v>
      </c>
      <c r="AV7" s="89">
        <f t="shared" ca="1" si="3"/>
        <v>18.62751840619778</v>
      </c>
      <c r="AW7" s="89">
        <f t="shared" ca="1" si="3"/>
        <v>18.710813045889655</v>
      </c>
      <c r="AX7" s="89">
        <f t="shared" ca="1" si="3"/>
        <v>18.197515044374221</v>
      </c>
      <c r="AY7" s="89">
        <f t="shared" ca="1" si="3"/>
        <v>19.115346634270104</v>
      </c>
      <c r="AZ7" s="89">
        <f t="shared" ca="1" si="3"/>
        <v>18.056554116694318</v>
      </c>
      <c r="BA7" s="89">
        <f t="shared" ca="1" si="3"/>
        <v>19.293042116836489</v>
      </c>
      <c r="BB7" s="89">
        <f t="shared" ca="1" si="3"/>
        <v>18.74601638992074</v>
      </c>
      <c r="BC7" s="89">
        <f t="shared" ca="1" si="3"/>
        <v>18.005744593332849</v>
      </c>
      <c r="BD7" s="89">
        <f t="shared" ca="1" si="3"/>
        <v>18.257652746738945</v>
      </c>
      <c r="BE7" s="89">
        <f t="shared" ca="1" si="3"/>
        <v>18.237553564912101</v>
      </c>
      <c r="BF7" s="89">
        <f t="shared" ca="1" si="3"/>
        <v>19.053763526934237</v>
      </c>
      <c r="BG7" s="89">
        <f t="shared" ca="1" si="3"/>
        <v>18.444977594283074</v>
      </c>
      <c r="BH7" s="89">
        <f t="shared" ca="1" si="3"/>
        <v>19.042256120657399</v>
      </c>
      <c r="BI7" s="89">
        <f t="shared" ca="1" si="3"/>
        <v>19.067853444475332</v>
      </c>
      <c r="BJ7" s="89">
        <f t="shared" ca="1" si="3"/>
        <v>19.920176741880187</v>
      </c>
      <c r="BK7" s="89">
        <f t="shared" ca="1" si="3"/>
        <v>18.526686567720734</v>
      </c>
      <c r="BL7" s="89">
        <f t="shared" ca="1" si="3"/>
        <v>18.921364375353789</v>
      </c>
      <c r="BM7" s="89">
        <f t="shared" ca="1" si="3"/>
        <v>18.956072072135207</v>
      </c>
      <c r="BN7" s="89">
        <f t="shared" ca="1" si="3"/>
        <v>19.356604175661865</v>
      </c>
      <c r="BO7" s="89">
        <f t="shared" ref="BO7:CT10" ca="1" si="4">INDIRECT("Données!B"&amp;(COLUMN()-1+(96*(ROW()-2))))</f>
        <v>18.561651411237445</v>
      </c>
      <c r="BP7" s="89">
        <f t="shared" ca="1" si="4"/>
        <v>18.188679866262817</v>
      </c>
      <c r="BQ7" s="89">
        <f t="shared" ca="1" si="4"/>
        <v>19.247250154368977</v>
      </c>
      <c r="BR7" s="89">
        <f t="shared" ca="1" si="4"/>
        <v>19.000769437360923</v>
      </c>
      <c r="BS7" s="89">
        <f t="shared" ca="1" si="4"/>
        <v>18.874648150401541</v>
      </c>
      <c r="BT7" s="89">
        <f t="shared" ca="1" si="4"/>
        <v>19.93620849558674</v>
      </c>
      <c r="BU7" s="89">
        <f t="shared" ca="1" si="4"/>
        <v>18.110868903084203</v>
      </c>
      <c r="BV7" s="89">
        <f t="shared" ca="1" si="4"/>
        <v>19.613429895316273</v>
      </c>
      <c r="BW7" s="89">
        <f t="shared" ca="1" si="4"/>
        <v>18.464644979239161</v>
      </c>
      <c r="BX7" s="89">
        <f t="shared" ca="1" si="4"/>
        <v>19.831993674928036</v>
      </c>
      <c r="BY7" s="89">
        <f t="shared" ca="1" si="4"/>
        <v>18.175286532670157</v>
      </c>
      <c r="BZ7" s="89">
        <f t="shared" ca="1" si="4"/>
        <v>19.660221570076331</v>
      </c>
      <c r="CA7" s="89">
        <f t="shared" ca="1" si="4"/>
        <v>18.721662716882708</v>
      </c>
      <c r="CB7" s="89">
        <f t="shared" ca="1" si="4"/>
        <v>19.131527163719053</v>
      </c>
      <c r="CC7" s="89">
        <f t="shared" ca="1" si="4"/>
        <v>19.723627205073029</v>
      </c>
      <c r="CD7" s="89">
        <f t="shared" ca="1" si="4"/>
        <v>18.238604567273509</v>
      </c>
      <c r="CE7" s="89">
        <f t="shared" ca="1" si="4"/>
        <v>19.163307970388303</v>
      </c>
      <c r="CF7" s="89">
        <f t="shared" ca="1" si="4"/>
        <v>18.013068654587553</v>
      </c>
      <c r="CG7" s="89">
        <f t="shared" ca="1" si="4"/>
        <v>18.098704862077028</v>
      </c>
      <c r="CH7" s="89">
        <f t="shared" ca="1" si="4"/>
        <v>18.778164480490567</v>
      </c>
      <c r="CI7" s="89">
        <f t="shared" ca="1" si="4"/>
        <v>19.458019010195887</v>
      </c>
      <c r="CJ7" s="89">
        <f t="shared" ca="1" si="4"/>
        <v>18.891165179338852</v>
      </c>
      <c r="CK7" s="89">
        <f t="shared" ca="1" si="4"/>
        <v>18.011188283188186</v>
      </c>
      <c r="CL7" s="89">
        <f t="shared" ca="1" si="4"/>
        <v>19.270394942520699</v>
      </c>
      <c r="CM7" s="89">
        <f t="shared" ca="1" si="4"/>
        <v>19.234616020454673</v>
      </c>
      <c r="CN7" s="89">
        <f t="shared" ca="1" si="4"/>
        <v>19.918080314714484</v>
      </c>
      <c r="CO7" s="89">
        <f t="shared" ca="1" si="4"/>
        <v>18.178940668688128</v>
      </c>
      <c r="CP7" s="89">
        <f t="shared" ca="1" si="4"/>
        <v>19.255963752994742</v>
      </c>
      <c r="CQ7" s="89">
        <f t="shared" ca="1" si="4"/>
        <v>18.960368623483738</v>
      </c>
      <c r="CR7" s="89">
        <f t="shared" ca="1" si="4"/>
        <v>18.631633093501836</v>
      </c>
      <c r="CS7" s="89">
        <f t="shared" ca="1" si="4"/>
        <v>18.351605716599618</v>
      </c>
      <c r="CT7" s="89">
        <f t="shared" ca="1" si="4"/>
        <v>18.987714458399456</v>
      </c>
    </row>
    <row r="8" spans="1:99" x14ac:dyDescent="0.25">
      <c r="A8">
        <v>7</v>
      </c>
      <c r="B8" s="50" t="s">
        <v>244</v>
      </c>
      <c r="C8" s="89">
        <f t="shared" ca="1" si="2"/>
        <v>19.166002511548445</v>
      </c>
      <c r="D8" s="89">
        <f t="shared" ref="D8:BO11" ca="1" si="5">INDIRECT("Données!B"&amp;(COLUMN()-1+(96*(ROW()-2))))</f>
        <v>18.375309211242467</v>
      </c>
      <c r="E8" s="89">
        <f t="shared" ca="1" si="5"/>
        <v>18.973662585761975</v>
      </c>
      <c r="F8" s="89">
        <f t="shared" ca="1" si="5"/>
        <v>18.1018095188318</v>
      </c>
      <c r="G8" s="89">
        <f t="shared" ca="1" si="5"/>
        <v>19.734366650270928</v>
      </c>
      <c r="H8" s="89">
        <f t="shared" ca="1" si="5"/>
        <v>18.077328701646376</v>
      </c>
      <c r="I8" s="89">
        <f t="shared" ca="1" si="5"/>
        <v>18.759395505242715</v>
      </c>
      <c r="J8" s="89">
        <f t="shared" ca="1" si="5"/>
        <v>18.332480758625298</v>
      </c>
      <c r="K8" s="89">
        <f t="shared" ca="1" si="5"/>
        <v>19.430353226141701</v>
      </c>
      <c r="L8" s="89">
        <f t="shared" ca="1" si="5"/>
        <v>19.847479892529549</v>
      </c>
      <c r="M8" s="89">
        <f t="shared" ca="1" si="5"/>
        <v>18.586207770651399</v>
      </c>
      <c r="N8" s="89">
        <f t="shared" ca="1" si="5"/>
        <v>18.288319056491179</v>
      </c>
      <c r="O8" s="89">
        <f t="shared" ca="1" si="5"/>
        <v>18.096565471292841</v>
      </c>
      <c r="P8" s="89">
        <f t="shared" ca="1" si="5"/>
        <v>18.103385106770126</v>
      </c>
      <c r="Q8" s="89">
        <f t="shared" ca="1" si="5"/>
        <v>18.781258396010525</v>
      </c>
      <c r="R8" s="89">
        <f t="shared" ca="1" si="5"/>
        <v>18.993798547117073</v>
      </c>
      <c r="S8" s="89">
        <f t="shared" ca="1" si="5"/>
        <v>19.69109587178901</v>
      </c>
      <c r="T8" s="89">
        <f t="shared" ca="1" si="5"/>
        <v>18.279485174897903</v>
      </c>
      <c r="U8" s="89">
        <f t="shared" ca="1" si="5"/>
        <v>19.193967477820596</v>
      </c>
      <c r="V8" s="89">
        <f t="shared" ca="1" si="5"/>
        <v>19.460540667405446</v>
      </c>
      <c r="W8" s="89">
        <f t="shared" ca="1" si="5"/>
        <v>18.689027134408029</v>
      </c>
      <c r="X8" s="89">
        <f t="shared" ca="1" si="5"/>
        <v>19.286996733544857</v>
      </c>
      <c r="Y8" s="89">
        <f t="shared" ca="1" si="5"/>
        <v>18.692008443097045</v>
      </c>
      <c r="Z8" s="89">
        <f t="shared" ca="1" si="5"/>
        <v>19.861170749079434</v>
      </c>
      <c r="AA8" s="89">
        <f t="shared" ca="1" si="5"/>
        <v>18.49982385472396</v>
      </c>
      <c r="AB8" s="89">
        <f t="shared" ca="1" si="5"/>
        <v>19.368664268842654</v>
      </c>
      <c r="AC8" s="89">
        <f t="shared" ca="1" si="5"/>
        <v>18.738427428586906</v>
      </c>
      <c r="AD8" s="89">
        <f t="shared" ca="1" si="5"/>
        <v>18.425943377965517</v>
      </c>
      <c r="AE8" s="89">
        <f t="shared" ca="1" si="5"/>
        <v>18.662379087389869</v>
      </c>
      <c r="AF8" s="89">
        <f t="shared" ca="1" si="5"/>
        <v>18.336917779546873</v>
      </c>
      <c r="AG8" s="89">
        <f t="shared" ca="1" si="5"/>
        <v>19.602451647385404</v>
      </c>
      <c r="AH8" s="89">
        <f t="shared" ca="1" si="5"/>
        <v>19.674767438245688</v>
      </c>
      <c r="AI8" s="89">
        <f t="shared" ca="1" si="5"/>
        <v>18.981593905210001</v>
      </c>
      <c r="AJ8" s="89">
        <f t="shared" ca="1" si="5"/>
        <v>18.575181425777938</v>
      </c>
      <c r="AK8" s="89">
        <f t="shared" ca="1" si="5"/>
        <v>19.864289116285647</v>
      </c>
      <c r="AL8" s="89">
        <f t="shared" ca="1" si="5"/>
        <v>18.884580396781232</v>
      </c>
      <c r="AM8" s="89">
        <f t="shared" ca="1" si="5"/>
        <v>18.096405057514179</v>
      </c>
      <c r="AN8" s="89">
        <f t="shared" ca="1" si="5"/>
        <v>18.791287606340191</v>
      </c>
      <c r="AO8" s="89">
        <f t="shared" ca="1" si="5"/>
        <v>19.619964454703066</v>
      </c>
      <c r="AP8" s="89">
        <f t="shared" ca="1" si="5"/>
        <v>18.986628095890175</v>
      </c>
      <c r="AQ8" s="89">
        <f t="shared" ca="1" si="5"/>
        <v>18.832288383033227</v>
      </c>
      <c r="AR8" s="89">
        <f t="shared" ca="1" si="5"/>
        <v>19.146004208001486</v>
      </c>
      <c r="AS8" s="89">
        <f t="shared" ca="1" si="5"/>
        <v>19.977719140829162</v>
      </c>
      <c r="AT8" s="89">
        <f t="shared" ca="1" si="5"/>
        <v>18.111575147181664</v>
      </c>
      <c r="AU8" s="89">
        <f t="shared" ca="1" si="5"/>
        <v>18.557154251332424</v>
      </c>
      <c r="AV8" s="89">
        <f t="shared" ca="1" si="5"/>
        <v>19.087359095993705</v>
      </c>
      <c r="AW8" s="89">
        <f t="shared" ca="1" si="5"/>
        <v>18.349988461206134</v>
      </c>
      <c r="AX8" s="89">
        <f t="shared" ca="1" si="5"/>
        <v>18.236326566320457</v>
      </c>
      <c r="AY8" s="89">
        <f t="shared" ca="1" si="5"/>
        <v>18.04611404522451</v>
      </c>
      <c r="AZ8" s="89">
        <f t="shared" ca="1" si="5"/>
        <v>18.794349961322684</v>
      </c>
      <c r="BA8" s="89">
        <f t="shared" ca="1" si="5"/>
        <v>18.514948349196278</v>
      </c>
      <c r="BB8" s="89">
        <f t="shared" ca="1" si="5"/>
        <v>19.194926227503661</v>
      </c>
      <c r="BC8" s="89">
        <f t="shared" ca="1" si="5"/>
        <v>18.814066249006366</v>
      </c>
      <c r="BD8" s="89">
        <f t="shared" ca="1" si="5"/>
        <v>18.200047357199544</v>
      </c>
      <c r="BE8" s="89">
        <f t="shared" ca="1" si="5"/>
        <v>19.587345005621408</v>
      </c>
      <c r="BF8" s="89">
        <f t="shared" ca="1" si="5"/>
        <v>18.641516999764416</v>
      </c>
      <c r="BG8" s="89">
        <f t="shared" ca="1" si="5"/>
        <v>19.700865471057092</v>
      </c>
      <c r="BH8" s="89">
        <f t="shared" ca="1" si="5"/>
        <v>19.736373570085799</v>
      </c>
      <c r="BI8" s="89">
        <f t="shared" ca="1" si="5"/>
        <v>19.60182922940324</v>
      </c>
      <c r="BJ8" s="89">
        <f t="shared" ca="1" si="5"/>
        <v>19.717854657525137</v>
      </c>
      <c r="BK8" s="89">
        <f t="shared" ca="1" si="5"/>
        <v>19.190874845246061</v>
      </c>
      <c r="BL8" s="89">
        <f t="shared" ca="1" si="5"/>
        <v>18.309294508207497</v>
      </c>
      <c r="BM8" s="89">
        <f t="shared" ca="1" si="5"/>
        <v>18.770331157872217</v>
      </c>
      <c r="BN8" s="89">
        <f t="shared" ca="1" si="5"/>
        <v>19.740621011683817</v>
      </c>
      <c r="BO8" s="89">
        <f t="shared" ca="1" si="5"/>
        <v>18.523131208039025</v>
      </c>
      <c r="BP8" s="89">
        <f t="shared" ca="1" si="4"/>
        <v>19.817879958182893</v>
      </c>
      <c r="BQ8" s="89">
        <f t="shared" ca="1" si="4"/>
        <v>18.787180902687179</v>
      </c>
      <c r="BR8" s="89">
        <f t="shared" ca="1" si="4"/>
        <v>18.42877561789879</v>
      </c>
      <c r="BS8" s="89">
        <f t="shared" ca="1" si="4"/>
        <v>18.021148630929041</v>
      </c>
      <c r="BT8" s="89">
        <f t="shared" ca="1" si="4"/>
        <v>19.2186634122044</v>
      </c>
      <c r="BU8" s="89">
        <f t="shared" ca="1" si="4"/>
        <v>18.690196996096041</v>
      </c>
      <c r="BV8" s="89">
        <f t="shared" ca="1" si="4"/>
        <v>18.769944801299296</v>
      </c>
      <c r="BW8" s="89">
        <f t="shared" ca="1" si="4"/>
        <v>18.595790587728022</v>
      </c>
      <c r="BX8" s="89">
        <f t="shared" ca="1" si="4"/>
        <v>19.904086013616322</v>
      </c>
      <c r="BY8" s="89">
        <f t="shared" ca="1" si="4"/>
        <v>19.259502131405295</v>
      </c>
      <c r="BZ8" s="89">
        <f t="shared" ca="1" si="4"/>
        <v>18.322437889425657</v>
      </c>
      <c r="CA8" s="89">
        <f t="shared" ca="1" si="4"/>
        <v>18.027682045817734</v>
      </c>
      <c r="CB8" s="89">
        <f t="shared" ca="1" si="4"/>
        <v>18.731035926445948</v>
      </c>
      <c r="CC8" s="89">
        <f t="shared" ca="1" si="4"/>
        <v>18.579873102424411</v>
      </c>
      <c r="CD8" s="89">
        <f t="shared" ca="1" si="4"/>
        <v>18.680488929921676</v>
      </c>
      <c r="CE8" s="89">
        <f t="shared" ca="1" si="4"/>
        <v>18.480146683685149</v>
      </c>
      <c r="CF8" s="89">
        <f t="shared" ca="1" si="4"/>
        <v>19.29508343077952</v>
      </c>
      <c r="CG8" s="89">
        <f t="shared" ca="1" si="4"/>
        <v>19.439332517223601</v>
      </c>
      <c r="CH8" s="89">
        <f t="shared" ca="1" si="4"/>
        <v>19.031740070081295</v>
      </c>
      <c r="CI8" s="89">
        <f t="shared" ca="1" si="4"/>
        <v>19.936207334638372</v>
      </c>
      <c r="CJ8" s="89">
        <f t="shared" ca="1" si="4"/>
        <v>18.728798560193262</v>
      </c>
      <c r="CK8" s="89">
        <f t="shared" ca="1" si="4"/>
        <v>18.360355426521156</v>
      </c>
      <c r="CL8" s="89">
        <f t="shared" ca="1" si="4"/>
        <v>18.881364187323996</v>
      </c>
      <c r="CM8" s="89">
        <f t="shared" ca="1" si="4"/>
        <v>18.389660875076224</v>
      </c>
      <c r="CN8" s="89">
        <f t="shared" ca="1" si="4"/>
        <v>19.556463240153466</v>
      </c>
      <c r="CO8" s="89">
        <f t="shared" ca="1" si="4"/>
        <v>19.506510779762738</v>
      </c>
      <c r="CP8" s="89">
        <f t="shared" ca="1" si="4"/>
        <v>18.482675459944208</v>
      </c>
      <c r="CQ8" s="89">
        <f t="shared" ca="1" si="4"/>
        <v>18.726853804900454</v>
      </c>
      <c r="CR8" s="89">
        <f t="shared" ca="1" si="4"/>
        <v>19.323023790360033</v>
      </c>
      <c r="CS8" s="89">
        <f t="shared" ca="1" si="4"/>
        <v>19.149186383854726</v>
      </c>
      <c r="CT8" s="89">
        <f t="shared" ca="1" si="4"/>
        <v>18.965985738452144</v>
      </c>
    </row>
    <row r="9" spans="1:99" x14ac:dyDescent="0.25">
      <c r="A9">
        <v>8</v>
      </c>
      <c r="B9" s="50" t="s">
        <v>238</v>
      </c>
      <c r="C9" s="89">
        <f t="shared" ca="1" si="2"/>
        <v>18.897248208582464</v>
      </c>
      <c r="D9" s="89">
        <f t="shared" ca="1" si="5"/>
        <v>19.994103532903857</v>
      </c>
      <c r="E9" s="89">
        <f t="shared" ca="1" si="5"/>
        <v>18.173216077965925</v>
      </c>
      <c r="F9" s="89">
        <f t="shared" ca="1" si="5"/>
        <v>19.650104084157409</v>
      </c>
      <c r="G9" s="89">
        <f t="shared" ca="1" si="5"/>
        <v>18.865236343476614</v>
      </c>
      <c r="H9" s="89">
        <f t="shared" ca="1" si="5"/>
        <v>18.898893812556832</v>
      </c>
      <c r="I9" s="89">
        <f t="shared" ca="1" si="5"/>
        <v>18.986738776300946</v>
      </c>
      <c r="J9" s="89">
        <f t="shared" ca="1" si="5"/>
        <v>18.588723912182935</v>
      </c>
      <c r="K9" s="89">
        <f t="shared" ca="1" si="5"/>
        <v>19.717519828281041</v>
      </c>
      <c r="L9" s="89">
        <f t="shared" ca="1" si="5"/>
        <v>18.872132050507478</v>
      </c>
      <c r="M9" s="89">
        <f t="shared" ca="1" si="5"/>
        <v>18.526781986516689</v>
      </c>
      <c r="N9" s="89">
        <f t="shared" ca="1" si="5"/>
        <v>18.771624422153881</v>
      </c>
      <c r="O9" s="89">
        <f t="shared" ca="1" si="5"/>
        <v>18.653189472672885</v>
      </c>
      <c r="P9" s="89">
        <f t="shared" ca="1" si="5"/>
        <v>18.079628939317189</v>
      </c>
      <c r="Q9" s="89">
        <f t="shared" ca="1" si="5"/>
        <v>18.063469538616282</v>
      </c>
      <c r="R9" s="89">
        <f t="shared" ca="1" si="5"/>
        <v>18.907678236496182</v>
      </c>
      <c r="S9" s="89">
        <f t="shared" ca="1" si="5"/>
        <v>18.28875911478519</v>
      </c>
      <c r="T9" s="89">
        <f t="shared" ca="1" si="5"/>
        <v>19.524104375646868</v>
      </c>
      <c r="U9" s="89">
        <f t="shared" ca="1" si="5"/>
        <v>18.385009576702899</v>
      </c>
      <c r="V9" s="89">
        <f t="shared" ca="1" si="5"/>
        <v>18.998153855643551</v>
      </c>
      <c r="W9" s="89">
        <f t="shared" ca="1" si="5"/>
        <v>19.481266784511906</v>
      </c>
      <c r="X9" s="89">
        <f t="shared" ca="1" si="5"/>
        <v>19.022913906435036</v>
      </c>
      <c r="Y9" s="89">
        <f t="shared" ca="1" si="5"/>
        <v>19.123574107678117</v>
      </c>
      <c r="Z9" s="89">
        <f t="shared" ca="1" si="5"/>
        <v>17.991333111626702</v>
      </c>
      <c r="AA9" s="89">
        <f t="shared" ca="1" si="5"/>
        <v>18.140550409414409</v>
      </c>
      <c r="AB9" s="89">
        <f t="shared" ca="1" si="5"/>
        <v>18.055045531066199</v>
      </c>
      <c r="AC9" s="89">
        <f t="shared" ca="1" si="5"/>
        <v>18.085590029432346</v>
      </c>
      <c r="AD9" s="89">
        <f t="shared" ca="1" si="5"/>
        <v>18.132716917244828</v>
      </c>
      <c r="AE9" s="89">
        <f t="shared" ca="1" si="5"/>
        <v>19.563783649006165</v>
      </c>
      <c r="AF9" s="89">
        <f t="shared" ca="1" si="5"/>
        <v>18.66958066111939</v>
      </c>
      <c r="AG9" s="89">
        <f t="shared" ca="1" si="5"/>
        <v>19.43418581676185</v>
      </c>
      <c r="AH9" s="89">
        <f t="shared" ca="1" si="5"/>
        <v>18.650131552832363</v>
      </c>
      <c r="AI9" s="89">
        <f t="shared" ca="1" si="5"/>
        <v>18.267928343937331</v>
      </c>
      <c r="AJ9" s="89">
        <f t="shared" ca="1" si="5"/>
        <v>19.36169535681092</v>
      </c>
      <c r="AK9" s="89">
        <f t="shared" ca="1" si="5"/>
        <v>18.038062344590177</v>
      </c>
      <c r="AL9" s="89">
        <f t="shared" ca="1" si="5"/>
        <v>19.178383272105766</v>
      </c>
      <c r="AM9" s="89">
        <f t="shared" ca="1" si="5"/>
        <v>19.503157287617029</v>
      </c>
      <c r="AN9" s="89">
        <f t="shared" ca="1" si="5"/>
        <v>18.916817739018704</v>
      </c>
      <c r="AO9" s="89">
        <f t="shared" ca="1" si="5"/>
        <v>19.171150124569561</v>
      </c>
      <c r="AP9" s="89">
        <f t="shared" ca="1" si="5"/>
        <v>18.854138837382006</v>
      </c>
      <c r="AQ9" s="89">
        <f t="shared" ca="1" si="5"/>
        <v>19.047620836549854</v>
      </c>
      <c r="AR9" s="89">
        <f t="shared" ca="1" si="5"/>
        <v>19.808701830562804</v>
      </c>
      <c r="AS9" s="89">
        <f t="shared" ca="1" si="5"/>
        <v>18.740412674620195</v>
      </c>
      <c r="AT9" s="89">
        <f t="shared" ca="1" si="5"/>
        <v>18.112979812743095</v>
      </c>
      <c r="AU9" s="89">
        <f t="shared" ca="1" si="5"/>
        <v>19.709335421368554</v>
      </c>
      <c r="AV9" s="89">
        <f t="shared" ca="1" si="5"/>
        <v>19.254188037046926</v>
      </c>
      <c r="AW9" s="89">
        <f t="shared" ca="1" si="5"/>
        <v>18.606602941418249</v>
      </c>
      <c r="AX9" s="89">
        <f t="shared" ca="1" si="5"/>
        <v>19.342484904289986</v>
      </c>
      <c r="AY9" s="89">
        <f t="shared" ca="1" si="5"/>
        <v>18.796478878868623</v>
      </c>
      <c r="AZ9" s="89">
        <f t="shared" ca="1" si="5"/>
        <v>19.609306410421397</v>
      </c>
      <c r="BA9" s="89">
        <f t="shared" ca="1" si="5"/>
        <v>18.852185797853313</v>
      </c>
      <c r="BB9" s="89">
        <f t="shared" ca="1" si="5"/>
        <v>19.502642447603208</v>
      </c>
      <c r="BC9" s="89">
        <f t="shared" ca="1" si="5"/>
        <v>18.894171997457583</v>
      </c>
      <c r="BD9" s="89">
        <f t="shared" ca="1" si="5"/>
        <v>19.026686540354671</v>
      </c>
      <c r="BE9" s="89">
        <f t="shared" ca="1" si="5"/>
        <v>18.614692548650964</v>
      </c>
      <c r="BF9" s="89">
        <f t="shared" ca="1" si="5"/>
        <v>19.141095748755081</v>
      </c>
      <c r="BG9" s="89">
        <f t="shared" ca="1" si="5"/>
        <v>18.084185239243105</v>
      </c>
      <c r="BH9" s="89">
        <f t="shared" ca="1" si="5"/>
        <v>19.577430795362908</v>
      </c>
      <c r="BI9" s="89">
        <f t="shared" ca="1" si="5"/>
        <v>18.164133059452499</v>
      </c>
      <c r="BJ9" s="89">
        <f t="shared" ca="1" si="5"/>
        <v>18.998280788119299</v>
      </c>
      <c r="BK9" s="89">
        <f t="shared" ca="1" si="5"/>
        <v>19.904789042534851</v>
      </c>
      <c r="BL9" s="89">
        <f t="shared" ca="1" si="5"/>
        <v>18.834564132694208</v>
      </c>
      <c r="BM9" s="89">
        <f t="shared" ca="1" si="5"/>
        <v>19.899907543398015</v>
      </c>
      <c r="BN9" s="89">
        <f t="shared" ca="1" si="5"/>
        <v>18.289685857387667</v>
      </c>
      <c r="BO9" s="89">
        <f t="shared" ca="1" si="5"/>
        <v>18.89044258130664</v>
      </c>
      <c r="BP9" s="89">
        <f t="shared" ca="1" si="4"/>
        <v>19.892508360396111</v>
      </c>
      <c r="BQ9" s="89">
        <f t="shared" ca="1" si="4"/>
        <v>19.192903677405852</v>
      </c>
      <c r="BR9" s="89">
        <f t="shared" ca="1" si="4"/>
        <v>19.973491367821389</v>
      </c>
      <c r="BS9" s="89">
        <f t="shared" ca="1" si="4"/>
        <v>19.897222310742034</v>
      </c>
      <c r="BT9" s="89">
        <f t="shared" ca="1" si="4"/>
        <v>18.865968715656976</v>
      </c>
      <c r="BU9" s="89">
        <f t="shared" ca="1" si="4"/>
        <v>19.003323252262209</v>
      </c>
      <c r="BV9" s="89">
        <f t="shared" ca="1" si="4"/>
        <v>19.314248375290255</v>
      </c>
      <c r="BW9" s="89">
        <f t="shared" ca="1" si="4"/>
        <v>18.744257229244358</v>
      </c>
      <c r="BX9" s="89">
        <f t="shared" ca="1" si="4"/>
        <v>18.350513442688094</v>
      </c>
      <c r="BY9" s="89">
        <f t="shared" ca="1" si="4"/>
        <v>18.506629734640462</v>
      </c>
      <c r="BZ9" s="89">
        <f t="shared" ca="1" si="4"/>
        <v>18.495758537167404</v>
      </c>
      <c r="CA9" s="89">
        <f t="shared" ca="1" si="4"/>
        <v>19.981318833091102</v>
      </c>
      <c r="CB9" s="89">
        <f t="shared" ca="1" si="4"/>
        <v>18.975456167203259</v>
      </c>
      <c r="CC9" s="89">
        <f t="shared" ca="1" si="4"/>
        <v>18.03554470898181</v>
      </c>
      <c r="CD9" s="89">
        <f t="shared" ca="1" si="4"/>
        <v>19.952624602809216</v>
      </c>
      <c r="CE9" s="89">
        <f t="shared" ca="1" si="4"/>
        <v>18.113343894349168</v>
      </c>
      <c r="CF9" s="89">
        <f t="shared" ca="1" si="4"/>
        <v>19.167543746737596</v>
      </c>
      <c r="CG9" s="89">
        <f t="shared" ca="1" si="4"/>
        <v>18.895170341141988</v>
      </c>
      <c r="CH9" s="89">
        <f t="shared" ca="1" si="4"/>
        <v>19.295290649135652</v>
      </c>
      <c r="CI9" s="89">
        <f t="shared" ca="1" si="4"/>
        <v>19.109260393579987</v>
      </c>
      <c r="CJ9" s="89">
        <f t="shared" ca="1" si="4"/>
        <v>19.5610101772908</v>
      </c>
      <c r="CK9" s="89">
        <f t="shared" ca="1" si="4"/>
        <v>19.479494798864003</v>
      </c>
      <c r="CL9" s="89">
        <f t="shared" ca="1" si="4"/>
        <v>19.693313268695285</v>
      </c>
      <c r="CM9" s="89">
        <f t="shared" ca="1" si="4"/>
        <v>19.666005346068751</v>
      </c>
      <c r="CN9" s="89">
        <f t="shared" ca="1" si="4"/>
        <v>19.391104449371518</v>
      </c>
      <c r="CO9" s="89">
        <f t="shared" ca="1" si="4"/>
        <v>18.1447186802529</v>
      </c>
      <c r="CP9" s="89">
        <f t="shared" ca="1" si="4"/>
        <v>19.019150561676195</v>
      </c>
      <c r="CQ9" s="89">
        <f t="shared" ca="1" si="4"/>
        <v>19.644475927554563</v>
      </c>
      <c r="CR9" s="89">
        <f t="shared" ca="1" si="4"/>
        <v>19.169034333169144</v>
      </c>
      <c r="CS9" s="89">
        <f t="shared" ca="1" si="4"/>
        <v>18.389441257957262</v>
      </c>
      <c r="CT9" s="89">
        <f t="shared" ca="1" si="4"/>
        <v>18.384088195615515</v>
      </c>
    </row>
    <row r="10" spans="1:99" x14ac:dyDescent="0.25">
      <c r="A10">
        <v>9</v>
      </c>
      <c r="B10" s="50" t="s">
        <v>239</v>
      </c>
      <c r="C10" s="89">
        <f t="shared" ca="1" si="2"/>
        <v>18.560771810074755</v>
      </c>
      <c r="D10" s="89">
        <f t="shared" ca="1" si="5"/>
        <v>18.129554938336433</v>
      </c>
      <c r="E10" s="89">
        <f t="shared" ca="1" si="5"/>
        <v>19.032309486872258</v>
      </c>
      <c r="F10" s="89">
        <f t="shared" ca="1" si="5"/>
        <v>19.187660435934603</v>
      </c>
      <c r="G10" s="89">
        <f t="shared" ca="1" si="5"/>
        <v>18.19977047121964</v>
      </c>
      <c r="H10" s="89">
        <f t="shared" ca="1" si="5"/>
        <v>18.382232996909643</v>
      </c>
      <c r="I10" s="89">
        <f t="shared" ca="1" si="5"/>
        <v>19.630607187689776</v>
      </c>
      <c r="J10" s="89">
        <f t="shared" ca="1" si="5"/>
        <v>19.744787271157083</v>
      </c>
      <c r="K10" s="89">
        <f t="shared" ca="1" si="5"/>
        <v>18.204624683919771</v>
      </c>
      <c r="L10" s="89">
        <f t="shared" ca="1" si="5"/>
        <v>19.338884188664217</v>
      </c>
      <c r="M10" s="89">
        <f t="shared" ca="1" si="5"/>
        <v>19.60920564139149</v>
      </c>
      <c r="N10" s="89">
        <f t="shared" ca="1" si="5"/>
        <v>19.283352357940732</v>
      </c>
      <c r="O10" s="89">
        <f t="shared" ca="1" si="5"/>
        <v>18.646144274687263</v>
      </c>
      <c r="P10" s="89">
        <f t="shared" ca="1" si="5"/>
        <v>18.065161169030212</v>
      </c>
      <c r="Q10" s="89">
        <f t="shared" ca="1" si="5"/>
        <v>18.231329538177377</v>
      </c>
      <c r="R10" s="89">
        <f t="shared" ca="1" si="5"/>
        <v>19.445515229698117</v>
      </c>
      <c r="S10" s="89">
        <f t="shared" ca="1" si="5"/>
        <v>18.098340285751853</v>
      </c>
      <c r="T10" s="89">
        <f t="shared" ca="1" si="5"/>
        <v>18.664177512610507</v>
      </c>
      <c r="U10" s="89">
        <f t="shared" ca="1" si="5"/>
        <v>19.307205043549093</v>
      </c>
      <c r="V10" s="89">
        <f t="shared" ca="1" si="5"/>
        <v>19.91715530150843</v>
      </c>
      <c r="W10" s="89">
        <f t="shared" ca="1" si="5"/>
        <v>18.986820427113891</v>
      </c>
      <c r="X10" s="89">
        <f t="shared" ca="1" si="5"/>
        <v>19.598761083231992</v>
      </c>
      <c r="Y10" s="89">
        <f t="shared" ca="1" si="5"/>
        <v>18.0782907655259</v>
      </c>
      <c r="Z10" s="89">
        <f t="shared" ca="1" si="5"/>
        <v>18.065969455026913</v>
      </c>
      <c r="AA10" s="89">
        <f t="shared" ca="1" si="5"/>
        <v>18.010286055005999</v>
      </c>
      <c r="AB10" s="89">
        <f t="shared" ca="1" si="5"/>
        <v>17.810368961667798</v>
      </c>
      <c r="AC10" s="89">
        <f t="shared" ca="1" si="5"/>
        <v>19.781627746121512</v>
      </c>
      <c r="AD10" s="89">
        <f t="shared" ca="1" si="5"/>
        <v>18.57607239826693</v>
      </c>
      <c r="AE10" s="89">
        <f t="shared" ca="1" si="5"/>
        <v>19.179920189467122</v>
      </c>
      <c r="AF10" s="89">
        <f t="shared" ca="1" si="5"/>
        <v>18.678940056649633</v>
      </c>
      <c r="AG10" s="89">
        <f t="shared" ca="1" si="5"/>
        <v>18.694011393706251</v>
      </c>
      <c r="AH10" s="89">
        <f t="shared" ca="1" si="5"/>
        <v>19.469394397376515</v>
      </c>
      <c r="AI10" s="89">
        <f t="shared" ca="1" si="5"/>
        <v>18.185974709964444</v>
      </c>
      <c r="AJ10" s="89">
        <f t="shared" ca="1" si="5"/>
        <v>19.663217429358163</v>
      </c>
      <c r="AK10" s="89">
        <f t="shared" ca="1" si="5"/>
        <v>18.410568393114538</v>
      </c>
      <c r="AL10" s="89">
        <f t="shared" ca="1" si="5"/>
        <v>18.961328330344347</v>
      </c>
      <c r="AM10" s="89">
        <f t="shared" ca="1" si="5"/>
        <v>18.961706582435337</v>
      </c>
      <c r="AN10" s="89">
        <f t="shared" ca="1" si="5"/>
        <v>18.688718996054728</v>
      </c>
      <c r="AO10" s="89">
        <f t="shared" ca="1" si="5"/>
        <v>19.538327774739731</v>
      </c>
      <c r="AP10" s="89">
        <f t="shared" ca="1" si="5"/>
        <v>18.580063790778865</v>
      </c>
      <c r="AQ10" s="89">
        <f t="shared" ca="1" si="5"/>
        <v>19.491561531514076</v>
      </c>
      <c r="AR10" s="89">
        <f t="shared" ca="1" si="5"/>
        <v>19.801607123614158</v>
      </c>
      <c r="AS10" s="89">
        <f t="shared" ca="1" si="5"/>
        <v>18.64200135686557</v>
      </c>
      <c r="AT10" s="89">
        <f t="shared" ca="1" si="5"/>
        <v>19.550214785932198</v>
      </c>
      <c r="AU10" s="89">
        <f t="shared" ca="1" si="5"/>
        <v>18.709388506843041</v>
      </c>
      <c r="AV10" s="89">
        <f t="shared" ca="1" si="5"/>
        <v>19.558241119233109</v>
      </c>
      <c r="AW10" s="89">
        <f t="shared" ca="1" si="5"/>
        <v>18.208582760152893</v>
      </c>
      <c r="AX10" s="89">
        <f t="shared" ca="1" si="5"/>
        <v>19.308901370417665</v>
      </c>
      <c r="AY10" s="89">
        <f t="shared" ca="1" si="5"/>
        <v>19.255673551122712</v>
      </c>
      <c r="AZ10" s="89">
        <f t="shared" ca="1" si="5"/>
        <v>18.031355516656308</v>
      </c>
      <c r="BA10" s="89">
        <f t="shared" ca="1" si="5"/>
        <v>19.199996781262087</v>
      </c>
      <c r="BB10" s="89">
        <f t="shared" ca="1" si="5"/>
        <v>19.7006770909795</v>
      </c>
      <c r="BC10" s="89">
        <f t="shared" ca="1" si="5"/>
        <v>18.952406436002072</v>
      </c>
      <c r="BD10" s="89">
        <f t="shared" ca="1" si="5"/>
        <v>19.542515283514231</v>
      </c>
      <c r="BE10" s="89">
        <f t="shared" ca="1" si="5"/>
        <v>18.418124589507997</v>
      </c>
      <c r="BF10" s="89">
        <f t="shared" ca="1" si="5"/>
        <v>19.032453986290534</v>
      </c>
      <c r="BG10" s="89">
        <f t="shared" ca="1" si="5"/>
        <v>19.63694717633209</v>
      </c>
      <c r="BH10" s="89">
        <f t="shared" ca="1" si="5"/>
        <v>19.477392497084207</v>
      </c>
      <c r="BI10" s="89">
        <f t="shared" ca="1" si="5"/>
        <v>19.203778588425248</v>
      </c>
      <c r="BJ10" s="89">
        <f t="shared" ca="1" si="5"/>
        <v>18.586144812070483</v>
      </c>
      <c r="BK10" s="89">
        <f t="shared" ca="1" si="5"/>
        <v>19.397992947365413</v>
      </c>
      <c r="BL10" s="89">
        <f t="shared" ca="1" si="5"/>
        <v>18.481158432900923</v>
      </c>
      <c r="BM10" s="89">
        <f t="shared" ca="1" si="5"/>
        <v>19.198901423644049</v>
      </c>
      <c r="BN10" s="89">
        <f t="shared" ca="1" si="5"/>
        <v>18.880663207730155</v>
      </c>
      <c r="BO10" s="89">
        <f t="shared" ca="1" si="5"/>
        <v>19.42336076355722</v>
      </c>
      <c r="BP10" s="89">
        <f t="shared" ca="1" si="4"/>
        <v>18.935250151717064</v>
      </c>
      <c r="BQ10" s="89">
        <f t="shared" ca="1" si="4"/>
        <v>18.805414993921165</v>
      </c>
      <c r="BR10" s="89">
        <f t="shared" ca="1" si="4"/>
        <v>18.860460174787715</v>
      </c>
      <c r="BS10" s="89">
        <f t="shared" ca="1" si="4"/>
        <v>19.774175798615993</v>
      </c>
      <c r="BT10" s="89">
        <f t="shared" ca="1" si="4"/>
        <v>19.430624552303954</v>
      </c>
      <c r="BU10" s="89">
        <f t="shared" ca="1" si="4"/>
        <v>18.228546421829009</v>
      </c>
      <c r="BV10" s="89">
        <f t="shared" ca="1" si="4"/>
        <v>18.445492715059164</v>
      </c>
      <c r="BW10" s="89">
        <f t="shared" ca="1" si="4"/>
        <v>19.235310528633661</v>
      </c>
      <c r="BX10" s="89">
        <f t="shared" ca="1" si="4"/>
        <v>19.276067238060694</v>
      </c>
      <c r="BY10" s="89">
        <f t="shared" ca="1" si="4"/>
        <v>18.92384457834795</v>
      </c>
      <c r="BZ10" s="89">
        <f t="shared" ca="1" si="4"/>
        <v>18.517770063709339</v>
      </c>
      <c r="CA10" s="89">
        <f t="shared" ca="1" si="4"/>
        <v>19.317853861168704</v>
      </c>
      <c r="CB10" s="89">
        <f t="shared" ca="1" si="4"/>
        <v>18.262641643963974</v>
      </c>
      <c r="CC10" s="89">
        <f t="shared" ca="1" si="4"/>
        <v>19.367795887147849</v>
      </c>
      <c r="CD10" s="89">
        <f t="shared" ca="1" si="4"/>
        <v>19.008612378761484</v>
      </c>
      <c r="CE10" s="89">
        <f t="shared" ca="1" si="4"/>
        <v>19.581361064081726</v>
      </c>
      <c r="CF10" s="89">
        <f t="shared" ca="1" si="4"/>
        <v>18.993217563184928</v>
      </c>
      <c r="CG10" s="89">
        <f t="shared" ca="1" si="4"/>
        <v>18.241700334207842</v>
      </c>
      <c r="CH10" s="89">
        <f t="shared" ca="1" si="4"/>
        <v>18.633230237678614</v>
      </c>
      <c r="CI10" s="89">
        <f t="shared" ca="1" si="4"/>
        <v>19.714570446090292</v>
      </c>
      <c r="CJ10" s="89">
        <f t="shared" ca="1" si="4"/>
        <v>19.710936123183721</v>
      </c>
      <c r="CK10" s="89">
        <f t="shared" ca="1" si="4"/>
        <v>18.438924007558864</v>
      </c>
      <c r="CL10" s="89">
        <f t="shared" ca="1" si="4"/>
        <v>19.460250269106528</v>
      </c>
      <c r="CM10" s="89">
        <f t="shared" ca="1" si="4"/>
        <v>18.328074452041488</v>
      </c>
      <c r="CN10" s="89">
        <f t="shared" ca="1" si="4"/>
        <v>18.321258936819241</v>
      </c>
      <c r="CO10" s="89">
        <f t="shared" ca="1" si="4"/>
        <v>18.791178944899265</v>
      </c>
      <c r="CP10" s="89">
        <f t="shared" ca="1" si="4"/>
        <v>19.84024749482656</v>
      </c>
      <c r="CQ10" s="89">
        <f t="shared" ca="1" si="4"/>
        <v>18.97316746075963</v>
      </c>
      <c r="CR10" s="89">
        <f t="shared" ca="1" si="4"/>
        <v>19.978150654088697</v>
      </c>
      <c r="CS10" s="89">
        <f t="shared" ca="1" si="4"/>
        <v>19.337921585125578</v>
      </c>
      <c r="CT10" s="89">
        <f t="shared" ca="1" si="4"/>
        <v>18.398630376328235</v>
      </c>
    </row>
    <row r="11" spans="1:99" s="53" customFormat="1" x14ac:dyDescent="0.25">
      <c r="A11" s="53">
        <v>10</v>
      </c>
      <c r="B11" s="54" t="s">
        <v>240</v>
      </c>
      <c r="C11" s="89">
        <f t="shared" ca="1" si="2"/>
        <v>19.548697629672475</v>
      </c>
      <c r="D11" s="89">
        <f t="shared" ca="1" si="5"/>
        <v>19.440270502912025</v>
      </c>
      <c r="E11" s="89">
        <f t="shared" ca="1" si="5"/>
        <v>19.950612372503713</v>
      </c>
      <c r="F11" s="89">
        <f t="shared" ca="1" si="5"/>
        <v>18.231499885685036</v>
      </c>
      <c r="G11" s="89">
        <f t="shared" ca="1" si="5"/>
        <v>18.626590633620534</v>
      </c>
      <c r="H11" s="89">
        <f t="shared" ca="1" si="5"/>
        <v>19.655826196566402</v>
      </c>
      <c r="I11" s="89">
        <f t="shared" ca="1" si="5"/>
        <v>19.30621976046114</v>
      </c>
      <c r="J11" s="89">
        <f t="shared" ca="1" si="5"/>
        <v>18.431859071676016</v>
      </c>
      <c r="K11" s="89">
        <f t="shared" ca="1" si="5"/>
        <v>18.212239830650539</v>
      </c>
      <c r="L11" s="89">
        <f t="shared" ca="1" si="5"/>
        <v>18.599266097894002</v>
      </c>
      <c r="M11" s="89">
        <f t="shared" ca="1" si="5"/>
        <v>19.230064678466995</v>
      </c>
      <c r="N11" s="89">
        <f t="shared" ca="1" si="5"/>
        <v>19.22479465021469</v>
      </c>
      <c r="O11" s="89">
        <f t="shared" ca="1" si="5"/>
        <v>18.888901298038519</v>
      </c>
      <c r="P11" s="89">
        <f t="shared" ca="1" si="5"/>
        <v>19.167446689167541</v>
      </c>
      <c r="Q11" s="89">
        <f t="shared" ca="1" si="5"/>
        <v>19.464255796527532</v>
      </c>
      <c r="R11" s="89">
        <f t="shared" ca="1" si="5"/>
        <v>19.53496339172716</v>
      </c>
      <c r="S11" s="89">
        <f t="shared" ca="1" si="5"/>
        <v>18.418773096233856</v>
      </c>
      <c r="T11" s="89">
        <f t="shared" ca="1" si="5"/>
        <v>18.706861921235781</v>
      </c>
      <c r="U11" s="89">
        <f t="shared" ca="1" si="5"/>
        <v>19.067540760044153</v>
      </c>
      <c r="V11" s="89">
        <f t="shared" ca="1" si="5"/>
        <v>18.290565203511292</v>
      </c>
      <c r="W11" s="89">
        <f t="shared" ca="1" si="5"/>
        <v>19.346194812569763</v>
      </c>
      <c r="X11" s="89">
        <f t="shared" ca="1" si="5"/>
        <v>19.267044113743331</v>
      </c>
      <c r="Y11" s="89">
        <f t="shared" ca="1" si="5"/>
        <v>17.996312700515599</v>
      </c>
      <c r="Z11" s="89">
        <f t="shared" ca="1" si="5"/>
        <v>18.019813216152102</v>
      </c>
      <c r="AA11" s="89">
        <f t="shared" ca="1" si="5"/>
        <v>18.000158858956901</v>
      </c>
      <c r="AB11" s="89">
        <f t="shared" ca="1" si="5"/>
        <v>19.599905836966428</v>
      </c>
      <c r="AC11" s="89">
        <f t="shared" ca="1" si="5"/>
        <v>19.114937004852074</v>
      </c>
      <c r="AD11" s="89">
        <f t="shared" ca="1" si="5"/>
        <v>19.621749742278503</v>
      </c>
      <c r="AE11" s="89">
        <f t="shared" ca="1" si="5"/>
        <v>19.66595806260694</v>
      </c>
      <c r="AF11" s="89">
        <f t="shared" ca="1" si="5"/>
        <v>18.623909464810023</v>
      </c>
      <c r="AG11" s="89">
        <f t="shared" ca="1" si="5"/>
        <v>18.0448561554444</v>
      </c>
      <c r="AH11" s="89">
        <f t="shared" ca="1" si="5"/>
        <v>18.493089832592347</v>
      </c>
      <c r="AI11" s="89">
        <f t="shared" ca="1" si="5"/>
        <v>19.537678473632575</v>
      </c>
      <c r="AJ11" s="89">
        <f t="shared" ca="1" si="5"/>
        <v>19.954870935925157</v>
      </c>
      <c r="AK11" s="89">
        <f t="shared" ca="1" si="5"/>
        <v>18.126907101956629</v>
      </c>
      <c r="AL11" s="89">
        <f t="shared" ca="1" si="5"/>
        <v>18.699225042846496</v>
      </c>
      <c r="AM11" s="89">
        <f t="shared" ca="1" si="5"/>
        <v>18.139069301140179</v>
      </c>
      <c r="AN11" s="89">
        <f t="shared" ca="1" si="5"/>
        <v>18.238379875687148</v>
      </c>
      <c r="AO11" s="89">
        <f t="shared" ca="1" si="5"/>
        <v>19.242922568103815</v>
      </c>
      <c r="AP11" s="89">
        <f t="shared" ca="1" si="5"/>
        <v>19.505081611340142</v>
      </c>
      <c r="AQ11" s="89">
        <f t="shared" ca="1" si="5"/>
        <v>19.131761715641186</v>
      </c>
      <c r="AR11" s="89">
        <f t="shared" ca="1" si="5"/>
        <v>19.079749074364116</v>
      </c>
      <c r="AS11" s="89">
        <f t="shared" ca="1" si="5"/>
        <v>19.702399996649202</v>
      </c>
      <c r="AT11" s="89">
        <f t="shared" ca="1" si="5"/>
        <v>18.36732915274068</v>
      </c>
      <c r="AU11" s="89">
        <f t="shared" ca="1" si="5"/>
        <v>18.25218056616178</v>
      </c>
      <c r="AV11" s="89">
        <f t="shared" ca="1" si="5"/>
        <v>18.792408834870628</v>
      </c>
      <c r="AW11" s="89">
        <f t="shared" ca="1" si="5"/>
        <v>18.811345678109141</v>
      </c>
      <c r="AX11" s="89">
        <f t="shared" ca="1" si="5"/>
        <v>18.538132575120155</v>
      </c>
      <c r="AY11" s="89">
        <f t="shared" ca="1" si="5"/>
        <v>19.408281904580633</v>
      </c>
      <c r="AZ11" s="89">
        <f t="shared" ca="1" si="5"/>
        <v>19.695949178389331</v>
      </c>
      <c r="BA11" s="89">
        <f t="shared" ca="1" si="5"/>
        <v>19.558838818968283</v>
      </c>
      <c r="BB11" s="89">
        <f t="shared" ca="1" si="5"/>
        <v>18.826900115238217</v>
      </c>
      <c r="BC11" s="89">
        <f t="shared" ca="1" si="5"/>
        <v>19.701195932122531</v>
      </c>
      <c r="BD11" s="89">
        <f t="shared" ca="1" si="5"/>
        <v>19.992354103355453</v>
      </c>
      <c r="BE11" s="89">
        <f t="shared" ca="1" si="5"/>
        <v>19.714687770249622</v>
      </c>
      <c r="BF11" s="89">
        <f t="shared" ca="1" si="5"/>
        <v>19.051424210543541</v>
      </c>
      <c r="BG11" s="89">
        <f t="shared" ca="1" si="5"/>
        <v>19.799356643037466</v>
      </c>
      <c r="BH11" s="89">
        <f t="shared" ca="1" si="5"/>
        <v>19.362497109379991</v>
      </c>
      <c r="BI11" s="89">
        <f t="shared" ca="1" si="5"/>
        <v>19.070079770364167</v>
      </c>
      <c r="BJ11" s="89">
        <f t="shared" ca="1" si="5"/>
        <v>19.146964222781513</v>
      </c>
      <c r="BK11" s="89">
        <f t="shared" ca="1" si="5"/>
        <v>18.646783315692691</v>
      </c>
      <c r="BL11" s="89">
        <f t="shared" ca="1" si="5"/>
        <v>18.721848875527126</v>
      </c>
      <c r="BM11" s="89">
        <f t="shared" ca="1" si="5"/>
        <v>19.729606169262659</v>
      </c>
      <c r="BN11" s="89">
        <f t="shared" ca="1" si="5"/>
        <v>18.530538476892175</v>
      </c>
      <c r="BO11" s="89">
        <f t="shared" ref="BO11:CT14" ca="1" si="6">INDIRECT("Données!B"&amp;(COLUMN()-1+(96*(ROW()-2))))</f>
        <v>19.351873091424508</v>
      </c>
      <c r="BP11" s="89">
        <f t="shared" ca="1" si="6"/>
        <v>19.044298541446523</v>
      </c>
      <c r="BQ11" s="89">
        <f t="shared" ca="1" si="6"/>
        <v>18.981812062115612</v>
      </c>
      <c r="BR11" s="89">
        <f t="shared" ca="1" si="6"/>
        <v>19.7542818719729</v>
      </c>
      <c r="BS11" s="89">
        <f t="shared" ca="1" si="6"/>
        <v>18.025384728997437</v>
      </c>
      <c r="BT11" s="89">
        <f t="shared" ca="1" si="6"/>
        <v>18.803537198041997</v>
      </c>
      <c r="BU11" s="89">
        <f t="shared" ca="1" si="6"/>
        <v>18.807436230908923</v>
      </c>
      <c r="BV11" s="89">
        <f t="shared" ca="1" si="6"/>
        <v>19.291773532242829</v>
      </c>
      <c r="BW11" s="89">
        <f t="shared" ca="1" si="6"/>
        <v>19.911477942522318</v>
      </c>
      <c r="BX11" s="89">
        <f t="shared" ca="1" si="6"/>
        <v>19.560286002809132</v>
      </c>
      <c r="BY11" s="89">
        <f t="shared" ca="1" si="6"/>
        <v>18.569546695649979</v>
      </c>
      <c r="BZ11" s="89">
        <f t="shared" ca="1" si="6"/>
        <v>19.40054367902987</v>
      </c>
      <c r="CA11" s="89">
        <f t="shared" ca="1" si="6"/>
        <v>19.125958659729093</v>
      </c>
      <c r="CB11" s="89">
        <f t="shared" ca="1" si="6"/>
        <v>19.350921892720407</v>
      </c>
      <c r="CC11" s="89">
        <f t="shared" ca="1" si="6"/>
        <v>19.390743667323822</v>
      </c>
      <c r="CD11" s="89">
        <f t="shared" ca="1" si="6"/>
        <v>19.116908187129479</v>
      </c>
      <c r="CE11" s="89">
        <f t="shared" ca="1" si="6"/>
        <v>19.605857443836829</v>
      </c>
      <c r="CF11" s="89">
        <f t="shared" ca="1" si="6"/>
        <v>19.890223633481618</v>
      </c>
      <c r="CG11" s="89">
        <f t="shared" ca="1" si="6"/>
        <v>19.934792481750669</v>
      </c>
      <c r="CH11" s="89">
        <f t="shared" ca="1" si="6"/>
        <v>19.663543618355064</v>
      </c>
      <c r="CI11" s="89">
        <f t="shared" ca="1" si="6"/>
        <v>18.579219884885717</v>
      </c>
      <c r="CJ11" s="89">
        <f t="shared" ca="1" si="6"/>
        <v>18.241199515713113</v>
      </c>
      <c r="CK11" s="89">
        <f t="shared" ca="1" si="6"/>
        <v>19.713271089528174</v>
      </c>
      <c r="CL11" s="89">
        <f t="shared" ca="1" si="6"/>
        <v>19.530868239848964</v>
      </c>
      <c r="CM11" s="89">
        <f t="shared" ca="1" si="6"/>
        <v>18.956839410297366</v>
      </c>
      <c r="CN11" s="89">
        <f t="shared" ca="1" si="6"/>
        <v>18.334781857536019</v>
      </c>
      <c r="CO11" s="89">
        <f t="shared" ca="1" si="6"/>
        <v>18.395639062929124</v>
      </c>
      <c r="CP11" s="89">
        <f t="shared" ca="1" si="6"/>
        <v>19.246782144022895</v>
      </c>
      <c r="CQ11" s="89">
        <f t="shared" ca="1" si="6"/>
        <v>19.545906053341987</v>
      </c>
      <c r="CR11" s="89">
        <f t="shared" ca="1" si="6"/>
        <v>19.125013498505098</v>
      </c>
      <c r="CS11" s="89">
        <f t="shared" ca="1" si="6"/>
        <v>19.259588271788036</v>
      </c>
      <c r="CT11" s="89">
        <f t="shared" ca="1" si="6"/>
        <v>19.600451890906474</v>
      </c>
      <c r="CU11"/>
    </row>
    <row r="12" spans="1:99" x14ac:dyDescent="0.25">
      <c r="A12">
        <v>11</v>
      </c>
      <c r="B12" s="50" t="s">
        <v>241</v>
      </c>
      <c r="C12" s="89">
        <f t="shared" ca="1" si="2"/>
        <v>19.738381286366813</v>
      </c>
      <c r="D12" s="89">
        <f t="shared" ref="D12:BO15" ca="1" si="7">INDIRECT("Données!B"&amp;(COLUMN()-1+(96*(ROW()-2))))</f>
        <v>19.079628242563778</v>
      </c>
      <c r="E12" s="89">
        <f t="shared" ca="1" si="7"/>
        <v>18.593455542477408</v>
      </c>
      <c r="F12" s="89">
        <f t="shared" ca="1" si="7"/>
        <v>18.797504986118607</v>
      </c>
      <c r="G12" s="89">
        <f t="shared" ca="1" si="7"/>
        <v>19.022870912431856</v>
      </c>
      <c r="H12" s="89">
        <f t="shared" ca="1" si="7"/>
        <v>18.490624777529991</v>
      </c>
      <c r="I12" s="89">
        <f t="shared" ca="1" si="7"/>
        <v>19.712322994625882</v>
      </c>
      <c r="J12" s="89">
        <f t="shared" ca="1" si="7"/>
        <v>18.737738976676386</v>
      </c>
      <c r="K12" s="89">
        <f t="shared" ca="1" si="7"/>
        <v>19.203142807963722</v>
      </c>
      <c r="L12" s="89">
        <f t="shared" ca="1" si="7"/>
        <v>19.964967631260247</v>
      </c>
      <c r="M12" s="89">
        <f t="shared" ca="1" si="7"/>
        <v>18.392658090258372</v>
      </c>
      <c r="N12" s="89">
        <f t="shared" ca="1" si="7"/>
        <v>18.160672882490186</v>
      </c>
      <c r="O12" s="89">
        <f t="shared" ca="1" si="7"/>
        <v>18.639266016982234</v>
      </c>
      <c r="P12" s="89">
        <f t="shared" ca="1" si="7"/>
        <v>19.389386296873983</v>
      </c>
      <c r="Q12" s="89">
        <f t="shared" ca="1" si="7"/>
        <v>19.971054229769869</v>
      </c>
      <c r="R12" s="89">
        <f t="shared" ca="1" si="7"/>
        <v>18.613011281891318</v>
      </c>
      <c r="S12" s="89">
        <f t="shared" ca="1" si="7"/>
        <v>19.37091244623922</v>
      </c>
      <c r="T12" s="89">
        <f t="shared" ca="1" si="7"/>
        <v>19.243571889143457</v>
      </c>
      <c r="U12" s="89">
        <f t="shared" ca="1" si="7"/>
        <v>19.76248799054234</v>
      </c>
      <c r="V12" s="89">
        <f t="shared" ca="1" si="7"/>
        <v>19.729977609379951</v>
      </c>
      <c r="W12" s="89">
        <f t="shared" ca="1" si="7"/>
        <v>18.7597737520788</v>
      </c>
      <c r="X12" s="89">
        <f t="shared" ca="1" si="7"/>
        <v>19.667420633796482</v>
      </c>
      <c r="Y12" s="89">
        <f t="shared" ca="1" si="7"/>
        <v>19.370261458413108</v>
      </c>
      <c r="Z12" s="89">
        <f t="shared" ca="1" si="7"/>
        <v>18.026660438542756</v>
      </c>
      <c r="AA12" s="89">
        <f t="shared" ca="1" si="7"/>
        <v>19.966181535068284</v>
      </c>
      <c r="AB12" s="89">
        <f t="shared" ca="1" si="7"/>
        <v>18.39480154719239</v>
      </c>
      <c r="AC12" s="89">
        <f t="shared" ca="1" si="7"/>
        <v>18.129101611990045</v>
      </c>
      <c r="AD12" s="89">
        <f t="shared" ca="1" si="7"/>
        <v>19.539875271953953</v>
      </c>
      <c r="AE12" s="89">
        <f t="shared" ca="1" si="7"/>
        <v>18.014840777925194</v>
      </c>
      <c r="AF12" s="89">
        <f t="shared" ca="1" si="7"/>
        <v>19.727831039923888</v>
      </c>
      <c r="AG12" s="89">
        <f t="shared" ca="1" si="7"/>
        <v>18.203626779903242</v>
      </c>
      <c r="AH12" s="89">
        <f t="shared" ca="1" si="7"/>
        <v>18.421834362161135</v>
      </c>
      <c r="AI12" s="89">
        <f t="shared" ca="1" si="7"/>
        <v>19.638078262578528</v>
      </c>
      <c r="AJ12" s="89">
        <f t="shared" ca="1" si="7"/>
        <v>19.05504034598431</v>
      </c>
      <c r="AK12" s="89">
        <f t="shared" ca="1" si="7"/>
        <v>19.715151951777155</v>
      </c>
      <c r="AL12" s="89">
        <f t="shared" ca="1" si="7"/>
        <v>18.784675381390077</v>
      </c>
      <c r="AM12" s="89">
        <f t="shared" ca="1" si="7"/>
        <v>19.994144901968973</v>
      </c>
      <c r="AN12" s="89">
        <f t="shared" ca="1" si="7"/>
        <v>18.0030880056567</v>
      </c>
      <c r="AO12" s="89">
        <f t="shared" ca="1" si="7"/>
        <v>18.968692108937383</v>
      </c>
      <c r="AP12" s="89">
        <f t="shared" ca="1" si="7"/>
        <v>18.27672764921304</v>
      </c>
      <c r="AQ12" s="89">
        <f t="shared" ca="1" si="7"/>
        <v>19.440151039109551</v>
      </c>
      <c r="AR12" s="89">
        <f t="shared" ca="1" si="7"/>
        <v>19.501209557583415</v>
      </c>
      <c r="AS12" s="89">
        <f t="shared" ca="1" si="7"/>
        <v>19.209150956536998</v>
      </c>
      <c r="AT12" s="89">
        <f t="shared" ca="1" si="7"/>
        <v>19.069248104607109</v>
      </c>
      <c r="AU12" s="89">
        <f t="shared" ca="1" si="7"/>
        <v>18.184128820477778</v>
      </c>
      <c r="AV12" s="89">
        <f t="shared" ca="1" si="7"/>
        <v>19.181946882476264</v>
      </c>
      <c r="AW12" s="89">
        <f t="shared" ca="1" si="7"/>
        <v>18.158426565535205</v>
      </c>
      <c r="AX12" s="89">
        <f t="shared" ca="1" si="7"/>
        <v>19.312321539456029</v>
      </c>
      <c r="AY12" s="89">
        <f t="shared" ca="1" si="7"/>
        <v>18.605794104207327</v>
      </c>
      <c r="AZ12" s="89">
        <f t="shared" ca="1" si="7"/>
        <v>18.56754555417783</v>
      </c>
      <c r="BA12" s="89">
        <f t="shared" ca="1" si="7"/>
        <v>18.983884323837795</v>
      </c>
      <c r="BB12" s="89">
        <f t="shared" ca="1" si="7"/>
        <v>18.801377036768905</v>
      </c>
      <c r="BC12" s="89">
        <f t="shared" ca="1" si="7"/>
        <v>19.556879329384039</v>
      </c>
      <c r="BD12" s="89">
        <f t="shared" ca="1" si="7"/>
        <v>19.351093919713001</v>
      </c>
      <c r="BE12" s="89">
        <f t="shared" ca="1" si="7"/>
        <v>19.284225976660277</v>
      </c>
      <c r="BF12" s="89">
        <f t="shared" ca="1" si="7"/>
        <v>19.84364883928988</v>
      </c>
      <c r="BG12" s="89">
        <f t="shared" ca="1" si="7"/>
        <v>18.817855013429135</v>
      </c>
      <c r="BH12" s="89">
        <f t="shared" ca="1" si="7"/>
        <v>19.031324363569134</v>
      </c>
      <c r="BI12" s="89">
        <f t="shared" ca="1" si="7"/>
        <v>19.283446963183451</v>
      </c>
      <c r="BJ12" s="89">
        <f t="shared" ca="1" si="7"/>
        <v>19.107769554744738</v>
      </c>
      <c r="BK12" s="89">
        <f t="shared" ca="1" si="7"/>
        <v>19.611819784797905</v>
      </c>
      <c r="BL12" s="89">
        <f t="shared" ca="1" si="7"/>
        <v>18.183517148377508</v>
      </c>
      <c r="BM12" s="89">
        <f t="shared" ca="1" si="7"/>
        <v>18.269226843165821</v>
      </c>
      <c r="BN12" s="89">
        <f t="shared" ca="1" si="7"/>
        <v>18.03813162125191</v>
      </c>
      <c r="BO12" s="89">
        <f t="shared" ca="1" si="7"/>
        <v>18.09528702722713</v>
      </c>
      <c r="BP12" s="89">
        <f t="shared" ca="1" si="6"/>
        <v>18.318745845672264</v>
      </c>
      <c r="BQ12" s="89">
        <f t="shared" ca="1" si="6"/>
        <v>19.817148489910831</v>
      </c>
      <c r="BR12" s="89">
        <f t="shared" ca="1" si="6"/>
        <v>18.414550034666796</v>
      </c>
      <c r="BS12" s="89">
        <f t="shared" ca="1" si="6"/>
        <v>19.770912329474911</v>
      </c>
      <c r="BT12" s="89">
        <f t="shared" ca="1" si="6"/>
        <v>18.478063705248651</v>
      </c>
      <c r="BU12" s="89">
        <f t="shared" ca="1" si="6"/>
        <v>18.911115431898459</v>
      </c>
      <c r="BV12" s="89">
        <f t="shared" ca="1" si="6"/>
        <v>18.812060908989324</v>
      </c>
      <c r="BW12" s="89">
        <f t="shared" ca="1" si="6"/>
        <v>18.839396536566145</v>
      </c>
      <c r="BX12" s="89">
        <f t="shared" ca="1" si="6"/>
        <v>18.328050874762319</v>
      </c>
      <c r="BY12" s="89">
        <f t="shared" ca="1" si="6"/>
        <v>18.365896170596876</v>
      </c>
      <c r="BZ12" s="89">
        <f t="shared" ca="1" si="6"/>
        <v>18.709036162753204</v>
      </c>
      <c r="CA12" s="89">
        <f t="shared" ca="1" si="6"/>
        <v>19.34564566385469</v>
      </c>
      <c r="CB12" s="89">
        <f t="shared" ca="1" si="6"/>
        <v>18.073073910983311</v>
      </c>
      <c r="CC12" s="89">
        <f t="shared" ca="1" si="6"/>
        <v>19.377235505039433</v>
      </c>
      <c r="CD12" s="89">
        <f t="shared" ca="1" si="6"/>
        <v>18.390869584705591</v>
      </c>
      <c r="CE12" s="89">
        <f t="shared" ca="1" si="6"/>
        <v>18.614733135197508</v>
      </c>
      <c r="CF12" s="89">
        <f t="shared" ca="1" si="6"/>
        <v>18.65340699911329</v>
      </c>
      <c r="CG12" s="89">
        <f t="shared" ca="1" si="6"/>
        <v>19.927053297351112</v>
      </c>
      <c r="CH12" s="89">
        <f t="shared" ca="1" si="6"/>
        <v>19.959250981005358</v>
      </c>
      <c r="CI12" s="89">
        <f t="shared" ca="1" si="6"/>
        <v>18.288904128240443</v>
      </c>
      <c r="CJ12" s="89">
        <f t="shared" ca="1" si="6"/>
        <v>19.959428986263163</v>
      </c>
      <c r="CK12" s="89">
        <f t="shared" ca="1" si="6"/>
        <v>18.461082638677009</v>
      </c>
      <c r="CL12" s="89">
        <f t="shared" ca="1" si="6"/>
        <v>19.774049471959664</v>
      </c>
      <c r="CM12" s="89">
        <f t="shared" ca="1" si="6"/>
        <v>18.349847465421991</v>
      </c>
      <c r="CN12" s="89">
        <f t="shared" ca="1" si="6"/>
        <v>18.245827445468667</v>
      </c>
      <c r="CO12" s="89">
        <f t="shared" ca="1" si="6"/>
        <v>19.695221129478359</v>
      </c>
      <c r="CP12" s="89">
        <f t="shared" ca="1" si="6"/>
        <v>19.488758548067086</v>
      </c>
      <c r="CQ12" s="89">
        <f t="shared" ca="1" si="6"/>
        <v>18.565205459756122</v>
      </c>
      <c r="CR12" s="89">
        <f t="shared" ca="1" si="6"/>
        <v>18.279987173175481</v>
      </c>
      <c r="CS12" s="89">
        <f t="shared" ca="1" si="6"/>
        <v>19.77527151596626</v>
      </c>
      <c r="CT12" s="89">
        <f t="shared" ca="1" si="6"/>
        <v>19.677905894913284</v>
      </c>
    </row>
    <row r="13" spans="1:99" x14ac:dyDescent="0.25">
      <c r="A13">
        <v>12</v>
      </c>
      <c r="B13" s="50" t="s">
        <v>242</v>
      </c>
      <c r="C13" s="89">
        <f t="shared" ca="1" si="2"/>
        <v>19.86601855157619</v>
      </c>
      <c r="D13" s="89">
        <f t="shared" ca="1" si="7"/>
        <v>19.868122142103694</v>
      </c>
      <c r="E13" s="89">
        <f t="shared" ca="1" si="7"/>
        <v>19.836081386645802</v>
      </c>
      <c r="F13" s="89">
        <f t="shared" ca="1" si="7"/>
        <v>19.766965668670437</v>
      </c>
      <c r="G13" s="89">
        <f t="shared" ca="1" si="7"/>
        <v>19.204834476972071</v>
      </c>
      <c r="H13" s="89">
        <f t="shared" ca="1" si="7"/>
        <v>19.038381572813513</v>
      </c>
      <c r="I13" s="89">
        <f t="shared" ca="1" si="7"/>
        <v>19.909387666830071</v>
      </c>
      <c r="J13" s="89">
        <f t="shared" ca="1" si="7"/>
        <v>19.417996763366332</v>
      </c>
      <c r="K13" s="89">
        <f t="shared" ca="1" si="7"/>
        <v>19.081082749140148</v>
      </c>
      <c r="L13" s="89">
        <f t="shared" ca="1" si="7"/>
        <v>19.359930081357337</v>
      </c>
      <c r="M13" s="89">
        <f t="shared" ca="1" si="7"/>
        <v>19.379382737252037</v>
      </c>
      <c r="N13" s="89">
        <f t="shared" ca="1" si="7"/>
        <v>19.423300198476941</v>
      </c>
      <c r="O13" s="89">
        <f t="shared" ca="1" si="7"/>
        <v>19.470085508274643</v>
      </c>
      <c r="P13" s="89">
        <f t="shared" ca="1" si="7"/>
        <v>19.002561633324952</v>
      </c>
      <c r="Q13" s="89">
        <f t="shared" ca="1" si="7"/>
        <v>19.889316810274043</v>
      </c>
      <c r="R13" s="89">
        <f t="shared" ca="1" si="7"/>
        <v>19.867861929612918</v>
      </c>
      <c r="S13" s="89">
        <f t="shared" ca="1" si="7"/>
        <v>19.809420739026756</v>
      </c>
      <c r="T13" s="89">
        <f t="shared" ca="1" si="7"/>
        <v>19.284206415150969</v>
      </c>
      <c r="U13" s="89">
        <f t="shared" ca="1" si="7"/>
        <v>19.377813192920804</v>
      </c>
      <c r="V13" s="89">
        <f t="shared" ca="1" si="7"/>
        <v>19.432751444061783</v>
      </c>
      <c r="W13" s="89">
        <f t="shared" ca="1" si="7"/>
        <v>19.311887962742386</v>
      </c>
      <c r="X13" s="89">
        <f t="shared" ca="1" si="7"/>
        <v>19.052700240770871</v>
      </c>
      <c r="Y13" s="89">
        <f t="shared" ca="1" si="7"/>
        <v>19.450746496083607</v>
      </c>
      <c r="Z13" s="89">
        <f t="shared" ca="1" si="7"/>
        <v>19.006846393248658</v>
      </c>
      <c r="AA13" s="89">
        <f t="shared" ca="1" si="7"/>
        <v>19.002020259473998</v>
      </c>
      <c r="AB13" s="89">
        <f t="shared" ca="1" si="7"/>
        <v>19.967822269784957</v>
      </c>
      <c r="AC13" s="89">
        <f t="shared" ca="1" si="7"/>
        <v>19.255035887959199</v>
      </c>
      <c r="AD13" s="89">
        <f t="shared" ca="1" si="7"/>
        <v>19.165355081550523</v>
      </c>
      <c r="AE13" s="89">
        <f t="shared" ca="1" si="7"/>
        <v>19.98380444599487</v>
      </c>
      <c r="AF13" s="89">
        <f t="shared" ca="1" si="7"/>
        <v>19.164483885131084</v>
      </c>
      <c r="AG13" s="89">
        <f t="shared" ca="1" si="7"/>
        <v>19.511801759489991</v>
      </c>
      <c r="AH13" s="89">
        <f t="shared" ca="1" si="7"/>
        <v>19.342537485544984</v>
      </c>
      <c r="AI13" s="89">
        <f t="shared" ca="1" si="7"/>
        <v>19.2914727170544</v>
      </c>
      <c r="AJ13" s="89">
        <f t="shared" ca="1" si="7"/>
        <v>20</v>
      </c>
      <c r="AK13" s="89">
        <f t="shared" ca="1" si="7"/>
        <v>20.100000000000001</v>
      </c>
      <c r="AL13" s="89">
        <f t="shared" ca="1" si="7"/>
        <v>20.2</v>
      </c>
      <c r="AM13" s="89">
        <f t="shared" ca="1" si="7"/>
        <v>20.3</v>
      </c>
      <c r="AN13" s="89">
        <f t="shared" ca="1" si="7"/>
        <v>19.624457737454772</v>
      </c>
      <c r="AO13" s="89">
        <f t="shared" ca="1" si="7"/>
        <v>19.8</v>
      </c>
      <c r="AP13" s="89">
        <f t="shared" ca="1" si="7"/>
        <v>19.88</v>
      </c>
      <c r="AQ13" s="89">
        <f t="shared" ca="1" si="7"/>
        <v>19.96</v>
      </c>
      <c r="AR13" s="89">
        <f t="shared" ca="1" si="7"/>
        <v>20.04</v>
      </c>
      <c r="AS13" s="89">
        <f t="shared" ca="1" si="7"/>
        <v>20.12</v>
      </c>
      <c r="AT13" s="89">
        <f t="shared" ca="1" si="7"/>
        <v>20.2</v>
      </c>
      <c r="AU13" s="89">
        <f t="shared" ca="1" si="7"/>
        <v>20.28</v>
      </c>
      <c r="AV13" s="89">
        <f t="shared" ca="1" si="7"/>
        <v>20.36</v>
      </c>
      <c r="AW13" s="89">
        <f t="shared" ca="1" si="7"/>
        <v>20.440000000000001</v>
      </c>
      <c r="AX13" s="89">
        <f t="shared" ca="1" si="7"/>
        <v>20.52</v>
      </c>
      <c r="AY13" s="89">
        <f t="shared" ca="1" si="7"/>
        <v>20.6</v>
      </c>
      <c r="AZ13" s="89">
        <f t="shared" ca="1" si="7"/>
        <v>20.68</v>
      </c>
      <c r="BA13" s="89">
        <f t="shared" ca="1" si="7"/>
        <v>20.399999999999999</v>
      </c>
      <c r="BB13" s="89">
        <f t="shared" ca="1" si="7"/>
        <v>20.12</v>
      </c>
      <c r="BC13" s="89">
        <f t="shared" ca="1" si="7"/>
        <v>19.84</v>
      </c>
      <c r="BD13" s="89">
        <f t="shared" ca="1" si="7"/>
        <v>19.559999999999999</v>
      </c>
      <c r="BE13" s="89">
        <f t="shared" ca="1" si="7"/>
        <v>19.28</v>
      </c>
      <c r="BF13" s="89">
        <f t="shared" ca="1" si="7"/>
        <v>19</v>
      </c>
      <c r="BG13" s="89">
        <f t="shared" ca="1" si="7"/>
        <v>19.02</v>
      </c>
      <c r="BH13" s="89">
        <f t="shared" ca="1" si="7"/>
        <v>19.079999999999998</v>
      </c>
      <c r="BI13" s="89">
        <f t="shared" ca="1" si="7"/>
        <v>19.113333333333301</v>
      </c>
      <c r="BJ13" s="89">
        <f t="shared" ca="1" si="7"/>
        <v>19.1533333333333</v>
      </c>
      <c r="BK13" s="89">
        <f t="shared" ca="1" si="7"/>
        <v>19.1933333333333</v>
      </c>
      <c r="BL13" s="89">
        <f t="shared" ca="1" si="7"/>
        <v>19.233333333333299</v>
      </c>
      <c r="BM13" s="89">
        <f t="shared" ca="1" si="7"/>
        <v>19.273333333333301</v>
      </c>
      <c r="BN13" s="89">
        <f t="shared" ca="1" si="7"/>
        <v>19.313333333333301</v>
      </c>
      <c r="BO13" s="89">
        <f t="shared" ca="1" si="7"/>
        <v>19.3533333333333</v>
      </c>
      <c r="BP13" s="89">
        <f t="shared" ca="1" si="6"/>
        <v>19.393333333333299</v>
      </c>
      <c r="BQ13" s="89">
        <f t="shared" ca="1" si="6"/>
        <v>19.433333333333302</v>
      </c>
      <c r="BR13" s="89">
        <f t="shared" ca="1" si="6"/>
        <v>19.473333333333301</v>
      </c>
      <c r="BS13" s="89">
        <f t="shared" ca="1" si="6"/>
        <v>19.5133333333333</v>
      </c>
      <c r="BT13" s="89">
        <f t="shared" ca="1" si="6"/>
        <v>19.553333333333299</v>
      </c>
      <c r="BU13" s="89">
        <f t="shared" ca="1" si="6"/>
        <v>19.593333333333302</v>
      </c>
      <c r="BV13" s="89">
        <f t="shared" ca="1" si="6"/>
        <v>19.633333333333301</v>
      </c>
      <c r="BW13" s="89">
        <f t="shared" ca="1" si="6"/>
        <v>19.6733333333333</v>
      </c>
      <c r="BX13" s="89">
        <f t="shared" ca="1" si="6"/>
        <v>19.713333333333299</v>
      </c>
      <c r="BY13" s="89">
        <f t="shared" ca="1" si="6"/>
        <v>19.753333333333298</v>
      </c>
      <c r="BZ13" s="89">
        <f t="shared" ca="1" si="6"/>
        <v>19.793333333333301</v>
      </c>
      <c r="CA13" s="89">
        <f t="shared" ca="1" si="6"/>
        <v>19.8333333333333</v>
      </c>
      <c r="CB13" s="89">
        <f t="shared" ca="1" si="6"/>
        <v>19.873333333333299</v>
      </c>
      <c r="CC13" s="89">
        <f t="shared" ca="1" si="6"/>
        <v>19.913333333333298</v>
      </c>
      <c r="CD13" s="89">
        <f t="shared" ca="1" si="6"/>
        <v>19.953333333333301</v>
      </c>
      <c r="CE13" s="89">
        <f t="shared" ca="1" si="6"/>
        <v>19.9933333333333</v>
      </c>
      <c r="CF13" s="89">
        <f t="shared" ca="1" si="6"/>
        <v>18.362394164034853</v>
      </c>
      <c r="CG13" s="89">
        <f t="shared" ca="1" si="6"/>
        <v>18.13417891164492</v>
      </c>
      <c r="CH13" s="89">
        <f t="shared" ca="1" si="6"/>
        <v>18.024686841751912</v>
      </c>
      <c r="CI13" s="89">
        <f t="shared" ca="1" si="6"/>
        <v>18.694932245494339</v>
      </c>
      <c r="CJ13" s="89">
        <f t="shared" ca="1" si="6"/>
        <v>18.789178490810595</v>
      </c>
      <c r="CK13" s="89">
        <f t="shared" ca="1" si="6"/>
        <v>18.014879617603768</v>
      </c>
      <c r="CL13" s="89">
        <f t="shared" ca="1" si="6"/>
        <v>18.856257697576574</v>
      </c>
      <c r="CM13" s="89">
        <f t="shared" ca="1" si="6"/>
        <v>19.606755479716739</v>
      </c>
      <c r="CN13" s="89">
        <f t="shared" ca="1" si="6"/>
        <v>18.990153591987514</v>
      </c>
      <c r="CO13" s="89">
        <f t="shared" ca="1" si="6"/>
        <v>19.178467129931192</v>
      </c>
      <c r="CP13" s="89">
        <f t="shared" ca="1" si="6"/>
        <v>19.124791360450267</v>
      </c>
      <c r="CQ13" s="89">
        <f t="shared" ca="1" si="6"/>
        <v>18.052801127912474</v>
      </c>
      <c r="CR13" s="89">
        <f t="shared" ca="1" si="6"/>
        <v>18.036943222802613</v>
      </c>
      <c r="CS13" s="89">
        <f t="shared" ca="1" si="6"/>
        <v>19.821019402055192</v>
      </c>
      <c r="CT13" s="89">
        <f t="shared" ca="1" si="6"/>
        <v>19.652595088748612</v>
      </c>
    </row>
    <row r="14" spans="1:99" x14ac:dyDescent="0.25">
      <c r="A14">
        <v>13</v>
      </c>
      <c r="B14" s="50" t="s">
        <v>243</v>
      </c>
      <c r="C14" s="89">
        <f t="shared" ca="1" si="2"/>
        <v>19.686732061274686</v>
      </c>
      <c r="D14" s="89">
        <f t="shared" ca="1" si="7"/>
        <v>19.89996500065461</v>
      </c>
      <c r="E14" s="89">
        <f t="shared" ca="1" si="7"/>
        <v>18.560024102167318</v>
      </c>
      <c r="F14" s="89">
        <f t="shared" ca="1" si="7"/>
        <v>19.463724255482393</v>
      </c>
      <c r="G14" s="89">
        <f t="shared" ca="1" si="7"/>
        <v>18.428624843562698</v>
      </c>
      <c r="H14" s="89">
        <f t="shared" ca="1" si="7"/>
        <v>19.610208094323994</v>
      </c>
      <c r="I14" s="89">
        <f t="shared" ca="1" si="7"/>
        <v>18.906517500346894</v>
      </c>
      <c r="J14" s="89">
        <f t="shared" ca="1" si="7"/>
        <v>18.578270140701321</v>
      </c>
      <c r="K14" s="89">
        <f t="shared" ca="1" si="7"/>
        <v>19.861933773074462</v>
      </c>
      <c r="L14" s="89">
        <f t="shared" ca="1" si="7"/>
        <v>18.371032329620359</v>
      </c>
      <c r="M14" s="89">
        <f t="shared" ca="1" si="7"/>
        <v>18.085299301922923</v>
      </c>
      <c r="N14" s="89">
        <f t="shared" ca="1" si="7"/>
        <v>18.259207988026713</v>
      </c>
      <c r="O14" s="89">
        <f t="shared" ca="1" si="7"/>
        <v>18.726989589487122</v>
      </c>
      <c r="P14" s="89">
        <f t="shared" ca="1" si="7"/>
        <v>19.087317254596122</v>
      </c>
      <c r="Q14" s="89">
        <f t="shared" ca="1" si="7"/>
        <v>18.17087235644383</v>
      </c>
      <c r="R14" s="89">
        <f t="shared" ca="1" si="7"/>
        <v>19.916963261250743</v>
      </c>
      <c r="S14" s="89">
        <f t="shared" ca="1" si="7"/>
        <v>19.766420527889014</v>
      </c>
      <c r="T14" s="89">
        <f t="shared" ca="1" si="7"/>
        <v>18.484454373201242</v>
      </c>
      <c r="U14" s="89">
        <f t="shared" ca="1" si="7"/>
        <v>19.716892692542899</v>
      </c>
      <c r="V14" s="89">
        <f t="shared" ca="1" si="7"/>
        <v>19.31541747575907</v>
      </c>
      <c r="W14" s="89">
        <f t="shared" ca="1" si="7"/>
        <v>18.781676615414874</v>
      </c>
      <c r="X14" s="89">
        <f t="shared" ca="1" si="7"/>
        <v>19.484001828594451</v>
      </c>
      <c r="Y14" s="89">
        <f t="shared" ca="1" si="7"/>
        <v>18.374713136774076</v>
      </c>
      <c r="Z14" s="89">
        <f t="shared" ca="1" si="7"/>
        <v>18.784220099443719</v>
      </c>
      <c r="AA14" s="89">
        <f t="shared" ca="1" si="7"/>
        <v>18.586875790431598</v>
      </c>
      <c r="AB14" s="89">
        <f t="shared" ca="1" si="7"/>
        <v>18.171887323982233</v>
      </c>
      <c r="AC14" s="89">
        <f t="shared" ca="1" si="7"/>
        <v>19.979711385967018</v>
      </c>
      <c r="AD14" s="89">
        <f t="shared" ca="1" si="7"/>
        <v>18.899621508438127</v>
      </c>
      <c r="AE14" s="89">
        <f t="shared" ca="1" si="7"/>
        <v>19.56788698441996</v>
      </c>
      <c r="AF14" s="89">
        <f t="shared" ca="1" si="7"/>
        <v>19.764459614180723</v>
      </c>
      <c r="AG14" s="89">
        <f t="shared" ca="1" si="7"/>
        <v>19.038997483223429</v>
      </c>
      <c r="AH14" s="89">
        <f t="shared" ca="1" si="7"/>
        <v>19.739774891859902</v>
      </c>
      <c r="AI14" s="89">
        <f t="shared" ca="1" si="7"/>
        <v>18.307001713085512</v>
      </c>
      <c r="AJ14" s="89">
        <f t="shared" ca="1" si="7"/>
        <v>19.001102972761437</v>
      </c>
      <c r="AK14" s="89">
        <f t="shared" ca="1" si="7"/>
        <v>19.527447206384412</v>
      </c>
      <c r="AL14" s="89">
        <f t="shared" ca="1" si="7"/>
        <v>18.786086224473586</v>
      </c>
      <c r="AM14" s="89">
        <f t="shared" ca="1" si="7"/>
        <v>18.051459690077529</v>
      </c>
      <c r="AN14" s="89">
        <f t="shared" ca="1" si="7"/>
        <v>19.508526302109853</v>
      </c>
      <c r="AO14" s="89">
        <f t="shared" ca="1" si="7"/>
        <v>18.975384878567258</v>
      </c>
      <c r="AP14" s="89">
        <f t="shared" ca="1" si="7"/>
        <v>18.594450006087577</v>
      </c>
      <c r="AQ14" s="89">
        <f t="shared" ca="1" si="7"/>
        <v>19.732925375240388</v>
      </c>
      <c r="AR14" s="89">
        <f t="shared" ca="1" si="7"/>
        <v>18.467999748907143</v>
      </c>
      <c r="AS14" s="89">
        <f t="shared" ca="1" si="7"/>
        <v>19.602515510661476</v>
      </c>
      <c r="AT14" s="89">
        <f t="shared" ca="1" si="7"/>
        <v>18.97575616260897</v>
      </c>
      <c r="AU14" s="89">
        <f t="shared" ca="1" si="7"/>
        <v>19.538285891596395</v>
      </c>
      <c r="AV14" s="89">
        <f t="shared" ca="1" si="7"/>
        <v>18.655057602284291</v>
      </c>
      <c r="AW14" s="89">
        <f t="shared" ca="1" si="7"/>
        <v>18.107613371793185</v>
      </c>
      <c r="AX14" s="89">
        <f t="shared" ca="1" si="7"/>
        <v>19.883675875832822</v>
      </c>
      <c r="AY14" s="89">
        <f t="shared" ca="1" si="7"/>
        <v>18.905558882006634</v>
      </c>
      <c r="AZ14" s="89">
        <f t="shared" ca="1" si="7"/>
        <v>18.796751624846198</v>
      </c>
      <c r="BA14" s="89">
        <f t="shared" ca="1" si="7"/>
        <v>18.40068309893995</v>
      </c>
      <c r="BB14" s="89">
        <f t="shared" ca="1" si="7"/>
        <v>19.670275536760684</v>
      </c>
      <c r="BC14" s="89">
        <f t="shared" ca="1" si="7"/>
        <v>18.024965394614181</v>
      </c>
      <c r="BD14" s="89">
        <f t="shared" ca="1" si="7"/>
        <v>18.424200778260484</v>
      </c>
      <c r="BE14" s="89">
        <f t="shared" ca="1" si="7"/>
        <v>18.567654733606233</v>
      </c>
      <c r="BF14" s="89">
        <f t="shared" ca="1" si="7"/>
        <v>18.967910801906477</v>
      </c>
      <c r="BG14" s="89">
        <f t="shared" ca="1" si="7"/>
        <v>19.734385501966603</v>
      </c>
      <c r="BH14" s="89">
        <f t="shared" ca="1" si="7"/>
        <v>18.181876840534898</v>
      </c>
      <c r="BI14" s="89">
        <f t="shared" ca="1" si="7"/>
        <v>19.51753822909594</v>
      </c>
      <c r="BJ14" s="89">
        <f t="shared" ca="1" si="7"/>
        <v>19.87610792757831</v>
      </c>
      <c r="BK14" s="89">
        <f t="shared" ca="1" si="7"/>
        <v>18.043975525047014</v>
      </c>
      <c r="BL14" s="89">
        <f t="shared" ca="1" si="7"/>
        <v>19.870869238701985</v>
      </c>
      <c r="BM14" s="89">
        <f t="shared" ca="1" si="7"/>
        <v>19.651170617341595</v>
      </c>
      <c r="BN14" s="89">
        <f t="shared" ca="1" si="7"/>
        <v>18.290168236475061</v>
      </c>
      <c r="BO14" s="89">
        <f t="shared" ca="1" si="7"/>
        <v>18.845212240070385</v>
      </c>
      <c r="BP14" s="89">
        <f t="shared" ca="1" si="6"/>
        <v>19.589676177020255</v>
      </c>
      <c r="BQ14" s="89">
        <f t="shared" ca="1" si="6"/>
        <v>18.50774918529498</v>
      </c>
      <c r="BR14" s="89">
        <f t="shared" ca="1" si="6"/>
        <v>18.686868927230119</v>
      </c>
      <c r="BS14" s="89">
        <f t="shared" ca="1" si="6"/>
        <v>18.027255473635307</v>
      </c>
      <c r="BT14" s="89">
        <f t="shared" ca="1" si="6"/>
        <v>18.008855276086972</v>
      </c>
      <c r="BU14" s="89">
        <f t="shared" ca="1" si="6"/>
        <v>18.877817925015773</v>
      </c>
      <c r="BV14" s="89">
        <f t="shared" ca="1" si="6"/>
        <v>19.699037211579054</v>
      </c>
      <c r="BW14" s="89">
        <f t="shared" ca="1" si="6"/>
        <v>18.787148694002862</v>
      </c>
      <c r="BX14" s="89">
        <f t="shared" ca="1" si="6"/>
        <v>19.771465858156116</v>
      </c>
      <c r="BY14" s="89">
        <f t="shared" ca="1" si="6"/>
        <v>19.96554900906461</v>
      </c>
      <c r="BZ14" s="89">
        <f t="shared" ca="1" si="6"/>
        <v>19.49894494031313</v>
      </c>
      <c r="CA14" s="89">
        <f t="shared" ca="1" si="6"/>
        <v>19.237437107766837</v>
      </c>
      <c r="CB14" s="89">
        <f t="shared" ca="1" si="6"/>
        <v>19.376590545358752</v>
      </c>
      <c r="CC14" s="89">
        <f t="shared" ca="1" si="6"/>
        <v>19.752151962039836</v>
      </c>
      <c r="CD14" s="89">
        <f t="shared" ca="1" si="6"/>
        <v>18.75007507403075</v>
      </c>
      <c r="CE14" s="89">
        <f t="shared" ca="1" si="6"/>
        <v>18.422465057898592</v>
      </c>
      <c r="CF14" s="89">
        <f t="shared" ca="1" si="6"/>
        <v>19.746123787491488</v>
      </c>
      <c r="CG14" s="89">
        <f t="shared" ca="1" si="6"/>
        <v>19.176522593992612</v>
      </c>
      <c r="CH14" s="89">
        <f t="shared" ca="1" si="6"/>
        <v>18.124322901257205</v>
      </c>
      <c r="CI14" s="89">
        <f t="shared" ca="1" si="6"/>
        <v>18.142941321412142</v>
      </c>
      <c r="CJ14" s="89">
        <f t="shared" ca="1" si="6"/>
        <v>19.699673915241746</v>
      </c>
      <c r="CK14" s="89">
        <f t="shared" ca="1" si="6"/>
        <v>18.546451353813328</v>
      </c>
      <c r="CL14" s="89">
        <f t="shared" ca="1" si="6"/>
        <v>19.44318158571258</v>
      </c>
      <c r="CM14" s="89">
        <f t="shared" ca="1" si="6"/>
        <v>18.414777896601343</v>
      </c>
      <c r="CN14" s="89">
        <f t="shared" ca="1" si="6"/>
        <v>19.099477034663703</v>
      </c>
      <c r="CO14" s="89">
        <f t="shared" ca="1" si="6"/>
        <v>19.851415613150241</v>
      </c>
      <c r="CP14" s="89">
        <f t="shared" ca="1" si="6"/>
        <v>18.95960643687312</v>
      </c>
      <c r="CQ14" s="89">
        <f t="shared" ca="1" si="6"/>
        <v>18.687363381517727</v>
      </c>
      <c r="CR14" s="89">
        <f t="shared" ca="1" si="6"/>
        <v>18.540453230187609</v>
      </c>
      <c r="CS14" s="89">
        <f t="shared" ca="1" si="6"/>
        <v>18.147048239409315</v>
      </c>
      <c r="CT14" s="89">
        <f t="shared" ca="1" si="6"/>
        <v>19.705815923763254</v>
      </c>
    </row>
    <row r="15" spans="1:99" x14ac:dyDescent="0.25">
      <c r="A15">
        <v>14</v>
      </c>
      <c r="B15" s="50" t="s">
        <v>244</v>
      </c>
      <c r="C15" s="89">
        <f t="shared" ca="1" si="2"/>
        <v>19.977052875879231</v>
      </c>
      <c r="D15" s="89">
        <f t="shared" ca="1" si="7"/>
        <v>19.304709392141913</v>
      </c>
      <c r="E15" s="89">
        <f t="shared" ca="1" si="7"/>
        <v>19.533141859357439</v>
      </c>
      <c r="F15" s="89">
        <f t="shared" ca="1" si="7"/>
        <v>18.743873863040378</v>
      </c>
      <c r="G15" s="89">
        <f t="shared" ca="1" si="7"/>
        <v>18.254533896466807</v>
      </c>
      <c r="H15" s="89">
        <f t="shared" ca="1" si="7"/>
        <v>18.799748834101386</v>
      </c>
      <c r="I15" s="89">
        <f t="shared" ca="1" si="7"/>
        <v>18.275689038573717</v>
      </c>
      <c r="J15" s="89">
        <f t="shared" ca="1" si="7"/>
        <v>18.858468363224951</v>
      </c>
      <c r="K15" s="89">
        <f t="shared" ca="1" si="7"/>
        <v>19.069276737058139</v>
      </c>
      <c r="L15" s="89">
        <f t="shared" ca="1" si="7"/>
        <v>19.567683423718485</v>
      </c>
      <c r="M15" s="89">
        <f t="shared" ca="1" si="7"/>
        <v>18.913215066701934</v>
      </c>
      <c r="N15" s="89">
        <f t="shared" ca="1" si="7"/>
        <v>19.851109051412262</v>
      </c>
      <c r="O15" s="89">
        <f t="shared" ca="1" si="7"/>
        <v>18.105971958149894</v>
      </c>
      <c r="P15" s="89">
        <f t="shared" ca="1" si="7"/>
        <v>19.48577811331095</v>
      </c>
      <c r="Q15" s="89">
        <f t="shared" ca="1" si="7"/>
        <v>18.253952144347952</v>
      </c>
      <c r="R15" s="89">
        <f t="shared" ca="1" si="7"/>
        <v>18.298753253220266</v>
      </c>
      <c r="S15" s="89">
        <f t="shared" ca="1" si="7"/>
        <v>19.871537837470406</v>
      </c>
      <c r="T15" s="89">
        <f t="shared" ca="1" si="7"/>
        <v>18.332867184810773</v>
      </c>
      <c r="U15" s="89">
        <f t="shared" ca="1" si="7"/>
        <v>18.086011857955928</v>
      </c>
      <c r="V15" s="89">
        <f t="shared" ca="1" si="7"/>
        <v>19.650957586976233</v>
      </c>
      <c r="W15" s="89">
        <f t="shared" ca="1" si="7"/>
        <v>19.680019977055327</v>
      </c>
      <c r="X15" s="89">
        <f t="shared" ca="1" si="7"/>
        <v>19.709803886154354</v>
      </c>
      <c r="Y15" s="89">
        <f t="shared" ca="1" si="7"/>
        <v>18.689671600082669</v>
      </c>
      <c r="Z15" s="89">
        <f t="shared" ca="1" si="7"/>
        <v>19.527641891477991</v>
      </c>
      <c r="AA15" s="89">
        <f t="shared" ca="1" si="7"/>
        <v>19.747276567191733</v>
      </c>
      <c r="AB15" s="89">
        <f t="shared" ca="1" si="7"/>
        <v>19.769109749123157</v>
      </c>
      <c r="AC15" s="89">
        <f t="shared" ca="1" si="7"/>
        <v>19.178641089770039</v>
      </c>
      <c r="AD15" s="89">
        <f t="shared" ca="1" si="7"/>
        <v>19.88752152955648</v>
      </c>
      <c r="AE15" s="89">
        <f t="shared" ca="1" si="7"/>
        <v>19.759593398427796</v>
      </c>
      <c r="AF15" s="89">
        <f t="shared" ca="1" si="7"/>
        <v>19.425313653799424</v>
      </c>
      <c r="AG15" s="89">
        <f t="shared" ca="1" si="7"/>
        <v>19.462848926359342</v>
      </c>
      <c r="AH15" s="89">
        <f t="shared" ca="1" si="7"/>
        <v>19.430487163660697</v>
      </c>
      <c r="AI15" s="89">
        <f t="shared" ca="1" si="7"/>
        <v>19.88084984912226</v>
      </c>
      <c r="AJ15" s="89">
        <f t="shared" ca="1" si="7"/>
        <v>18.399732661264842</v>
      </c>
      <c r="AK15" s="89">
        <f t="shared" ca="1" si="7"/>
        <v>19.529381670237033</v>
      </c>
      <c r="AL15" s="89">
        <f t="shared" ca="1" si="7"/>
        <v>18.145525969869986</v>
      </c>
      <c r="AM15" s="89">
        <f t="shared" ca="1" si="7"/>
        <v>18.99590204501413</v>
      </c>
      <c r="AN15" s="89">
        <f t="shared" ca="1" si="7"/>
        <v>18.419192815977819</v>
      </c>
      <c r="AO15" s="89">
        <f t="shared" ca="1" si="7"/>
        <v>19.900102796498668</v>
      </c>
      <c r="AP15" s="89">
        <f t="shared" ca="1" si="7"/>
        <v>19.481024676022741</v>
      </c>
      <c r="AQ15" s="89">
        <f t="shared" ca="1" si="7"/>
        <v>18.030842192972521</v>
      </c>
      <c r="AR15" s="89">
        <f t="shared" ca="1" si="7"/>
        <v>18.067265221993878</v>
      </c>
      <c r="AS15" s="89">
        <f t="shared" ca="1" si="7"/>
        <v>19.825013200254929</v>
      </c>
      <c r="AT15" s="89">
        <f t="shared" ca="1" si="7"/>
        <v>18.288455586186917</v>
      </c>
      <c r="AU15" s="89">
        <f t="shared" ca="1" si="7"/>
        <v>18.845604732114023</v>
      </c>
      <c r="AV15" s="89">
        <f t="shared" ca="1" si="7"/>
        <v>19.418807903797827</v>
      </c>
      <c r="AW15" s="89">
        <f t="shared" ca="1" si="7"/>
        <v>19.459028144127466</v>
      </c>
      <c r="AX15" s="89">
        <f t="shared" ca="1" si="7"/>
        <v>18.891137106009346</v>
      </c>
      <c r="AY15" s="89">
        <f t="shared" ca="1" si="7"/>
        <v>19.288937238202514</v>
      </c>
      <c r="AZ15" s="89">
        <f t="shared" ca="1" si="7"/>
        <v>18.030832674396336</v>
      </c>
      <c r="BA15" s="89">
        <f t="shared" ca="1" si="7"/>
        <v>19.611771746558933</v>
      </c>
      <c r="BB15" s="89">
        <f t="shared" ca="1" si="7"/>
        <v>19.977182200166208</v>
      </c>
      <c r="BC15" s="89">
        <f t="shared" ca="1" si="7"/>
        <v>19.063749152940794</v>
      </c>
      <c r="BD15" s="89">
        <f t="shared" ca="1" si="7"/>
        <v>19.878412475406176</v>
      </c>
      <c r="BE15" s="89">
        <f t="shared" ca="1" si="7"/>
        <v>19.18711166877236</v>
      </c>
      <c r="BF15" s="89">
        <f t="shared" ca="1" si="7"/>
        <v>18.333617472143228</v>
      </c>
      <c r="BG15" s="89">
        <f t="shared" ca="1" si="7"/>
        <v>18.96799688937514</v>
      </c>
      <c r="BH15" s="89">
        <f t="shared" ca="1" si="7"/>
        <v>19.72936323805029</v>
      </c>
      <c r="BI15" s="89">
        <f t="shared" ca="1" si="7"/>
        <v>19.644967340926961</v>
      </c>
      <c r="BJ15" s="89">
        <f t="shared" ca="1" si="7"/>
        <v>18.177957779059575</v>
      </c>
      <c r="BK15" s="89">
        <f t="shared" ca="1" si="7"/>
        <v>18.728028751003286</v>
      </c>
      <c r="BL15" s="89">
        <f t="shared" ca="1" si="7"/>
        <v>19.411124205177568</v>
      </c>
      <c r="BM15" s="89">
        <f t="shared" ca="1" si="7"/>
        <v>18.959529282295879</v>
      </c>
      <c r="BN15" s="89">
        <f t="shared" ca="1" si="7"/>
        <v>18.127350092239258</v>
      </c>
      <c r="BO15" s="89">
        <f t="shared" ref="BO15:CT18" ca="1" si="8">INDIRECT("Données!B"&amp;(COLUMN()-1+(96*(ROW()-2))))</f>
        <v>19.262661915811165</v>
      </c>
      <c r="BP15" s="89">
        <f t="shared" ca="1" si="8"/>
        <v>19.50555562942284</v>
      </c>
      <c r="BQ15" s="89">
        <f t="shared" ca="1" si="8"/>
        <v>19.285145588852956</v>
      </c>
      <c r="BR15" s="89">
        <f t="shared" ca="1" si="8"/>
        <v>19.433977080584302</v>
      </c>
      <c r="BS15" s="89">
        <f t="shared" ca="1" si="8"/>
        <v>18.449513436555023</v>
      </c>
      <c r="BT15" s="89">
        <f t="shared" ca="1" si="8"/>
        <v>18.37558939720704</v>
      </c>
      <c r="BU15" s="89">
        <f t="shared" ca="1" si="8"/>
        <v>18.670780792296423</v>
      </c>
      <c r="BV15" s="89">
        <f t="shared" ca="1" si="8"/>
        <v>19.078462658130118</v>
      </c>
      <c r="BW15" s="89">
        <f t="shared" ca="1" si="8"/>
        <v>18.559177239544958</v>
      </c>
      <c r="BX15" s="89">
        <f t="shared" ca="1" si="8"/>
        <v>18.198416257563149</v>
      </c>
      <c r="BY15" s="89">
        <f t="shared" ca="1" si="8"/>
        <v>18.548649922864254</v>
      </c>
      <c r="BZ15" s="89">
        <f t="shared" ca="1" si="8"/>
        <v>18.704960881803434</v>
      </c>
      <c r="CA15" s="89">
        <f t="shared" ca="1" si="8"/>
        <v>19.25116985815367</v>
      </c>
      <c r="CB15" s="89">
        <f t="shared" ca="1" si="8"/>
        <v>19.391014921850218</v>
      </c>
      <c r="CC15" s="89">
        <f t="shared" ca="1" si="8"/>
        <v>19.338966402077943</v>
      </c>
      <c r="CD15" s="89">
        <f t="shared" ca="1" si="8"/>
        <v>19.095721623569201</v>
      </c>
      <c r="CE15" s="89">
        <f t="shared" ca="1" si="8"/>
        <v>19.160344563446358</v>
      </c>
      <c r="CF15" s="89">
        <f t="shared" ca="1" si="8"/>
        <v>19.410880395485343</v>
      </c>
      <c r="CG15" s="89">
        <f t="shared" ca="1" si="8"/>
        <v>18.312078002466087</v>
      </c>
      <c r="CH15" s="89">
        <f t="shared" ca="1" si="8"/>
        <v>19.727271803365895</v>
      </c>
      <c r="CI15" s="89">
        <f t="shared" ca="1" si="8"/>
        <v>19.593483193250691</v>
      </c>
      <c r="CJ15" s="89">
        <f t="shared" ca="1" si="8"/>
        <v>19.809462227002719</v>
      </c>
      <c r="CK15" s="89">
        <f t="shared" ca="1" si="8"/>
        <v>18.360135037776253</v>
      </c>
      <c r="CL15" s="89">
        <f t="shared" ca="1" si="8"/>
        <v>19.892581952813927</v>
      </c>
      <c r="CM15" s="89">
        <f t="shared" ca="1" si="8"/>
        <v>19.728041602326744</v>
      </c>
      <c r="CN15" s="89">
        <f t="shared" ca="1" si="8"/>
        <v>19.221075945348289</v>
      </c>
      <c r="CO15" s="89">
        <f t="shared" ca="1" si="8"/>
        <v>19.165816255025131</v>
      </c>
      <c r="CP15" s="89">
        <f t="shared" ca="1" si="8"/>
        <v>18.506656039601687</v>
      </c>
      <c r="CQ15" s="89">
        <f t="shared" ca="1" si="8"/>
        <v>19.267757039964717</v>
      </c>
      <c r="CR15" s="89">
        <f t="shared" ca="1" si="8"/>
        <v>19.839681743476714</v>
      </c>
      <c r="CS15" s="89">
        <f t="shared" ca="1" si="8"/>
        <v>18.42558135525374</v>
      </c>
      <c r="CT15" s="89">
        <f t="shared" ca="1" si="8"/>
        <v>18.187156742044611</v>
      </c>
    </row>
    <row r="16" spans="1:99" x14ac:dyDescent="0.25">
      <c r="A16">
        <v>15</v>
      </c>
      <c r="B16" s="50" t="s">
        <v>238</v>
      </c>
      <c r="C16" s="89">
        <f t="shared" ca="1" si="2"/>
        <v>18.996884959286039</v>
      </c>
      <c r="D16" s="89">
        <f t="shared" ref="D16:BO19" ca="1" si="9">INDIRECT("Données!B"&amp;(COLUMN()-1+(96*(ROW()-2))))</f>
        <v>18.049050516905691</v>
      </c>
      <c r="E16" s="89">
        <f t="shared" ca="1" si="9"/>
        <v>18.35262264743508</v>
      </c>
      <c r="F16" s="89">
        <f t="shared" ca="1" si="9"/>
        <v>18.484301916408146</v>
      </c>
      <c r="G16" s="89">
        <f t="shared" ca="1" si="9"/>
        <v>18.120814603054576</v>
      </c>
      <c r="H16" s="89">
        <f t="shared" ca="1" si="9"/>
        <v>19.79173863340846</v>
      </c>
      <c r="I16" s="89">
        <f t="shared" ca="1" si="9"/>
        <v>19.515010094649526</v>
      </c>
      <c r="J16" s="89">
        <f t="shared" ca="1" si="9"/>
        <v>19.205552976288487</v>
      </c>
      <c r="K16" s="89">
        <f t="shared" ca="1" si="9"/>
        <v>19.149160636540085</v>
      </c>
      <c r="L16" s="89">
        <f t="shared" ca="1" si="9"/>
        <v>18.472238022483953</v>
      </c>
      <c r="M16" s="89">
        <f t="shared" ca="1" si="9"/>
        <v>19.339952538723811</v>
      </c>
      <c r="N16" s="89">
        <f t="shared" ca="1" si="9"/>
        <v>19.35745232871388</v>
      </c>
      <c r="O16" s="89">
        <f t="shared" ca="1" si="9"/>
        <v>19.759029560607534</v>
      </c>
      <c r="P16" s="89">
        <f t="shared" ca="1" si="9"/>
        <v>19.074256392707763</v>
      </c>
      <c r="Q16" s="89">
        <f t="shared" ca="1" si="9"/>
        <v>19.626275664069517</v>
      </c>
      <c r="R16" s="89">
        <f t="shared" ca="1" si="9"/>
        <v>18.892196323499331</v>
      </c>
      <c r="S16" s="89">
        <f t="shared" ca="1" si="9"/>
        <v>19.84993292679389</v>
      </c>
      <c r="T16" s="89">
        <f t="shared" ca="1" si="9"/>
        <v>19.547047914605329</v>
      </c>
      <c r="U16" s="89">
        <f t="shared" ca="1" si="9"/>
        <v>18.155544991105145</v>
      </c>
      <c r="V16" s="89">
        <f t="shared" ca="1" si="9"/>
        <v>19.465100869403447</v>
      </c>
      <c r="W16" s="89">
        <f t="shared" ca="1" si="9"/>
        <v>18.967104819530817</v>
      </c>
      <c r="X16" s="89">
        <f t="shared" ca="1" si="9"/>
        <v>18.817096667829112</v>
      </c>
      <c r="Y16" s="89">
        <f t="shared" ca="1" si="9"/>
        <v>19.341412311985756</v>
      </c>
      <c r="Z16" s="89">
        <f t="shared" ca="1" si="9"/>
        <v>19.962754935487677</v>
      </c>
      <c r="AA16" s="89">
        <f t="shared" ca="1" si="9"/>
        <v>18.0180742407859</v>
      </c>
      <c r="AB16" s="89">
        <f t="shared" ca="1" si="9"/>
        <v>18.110935082507599</v>
      </c>
      <c r="AC16" s="89">
        <f t="shared" ca="1" si="9"/>
        <v>19.142209665272901</v>
      </c>
      <c r="AD16" s="89">
        <f t="shared" ca="1" si="9"/>
        <v>19.268693261293599</v>
      </c>
      <c r="AE16" s="89">
        <f t="shared" ca="1" si="9"/>
        <v>19.148281078056538</v>
      </c>
      <c r="AF16" s="89">
        <f t="shared" ca="1" si="9"/>
        <v>19.090165906503849</v>
      </c>
      <c r="AG16" s="89">
        <f t="shared" ca="1" si="9"/>
        <v>18.803731653959456</v>
      </c>
      <c r="AH16" s="89">
        <f t="shared" ca="1" si="9"/>
        <v>18.211425876682647</v>
      </c>
      <c r="AI16" s="89">
        <f t="shared" ca="1" si="9"/>
        <v>19.536687253518547</v>
      </c>
      <c r="AJ16" s="89">
        <f t="shared" ca="1" si="9"/>
        <v>18.238348626036423</v>
      </c>
      <c r="AK16" s="89">
        <f t="shared" ca="1" si="9"/>
        <v>19.814223632300816</v>
      </c>
      <c r="AL16" s="89">
        <f t="shared" ca="1" si="9"/>
        <v>19.223138905962461</v>
      </c>
      <c r="AM16" s="89">
        <f t="shared" ca="1" si="9"/>
        <v>18.721917370415618</v>
      </c>
      <c r="AN16" s="89">
        <f t="shared" ca="1" si="9"/>
        <v>18.40362223576323</v>
      </c>
      <c r="AO16" s="89">
        <f t="shared" ca="1" si="9"/>
        <v>19.803992474392523</v>
      </c>
      <c r="AP16" s="89">
        <f t="shared" ca="1" si="9"/>
        <v>18.888700630656739</v>
      </c>
      <c r="AQ16" s="89">
        <f t="shared" ca="1" si="9"/>
        <v>18.468037860002614</v>
      </c>
      <c r="AR16" s="89">
        <f t="shared" ca="1" si="9"/>
        <v>18.558660230264699</v>
      </c>
      <c r="AS16" s="89">
        <f t="shared" ca="1" si="9"/>
        <v>19.653445208569991</v>
      </c>
      <c r="AT16" s="89">
        <f t="shared" ca="1" si="9"/>
        <v>19.189373617232199</v>
      </c>
      <c r="AU16" s="89">
        <f t="shared" ca="1" si="9"/>
        <v>19.856918344054613</v>
      </c>
      <c r="AV16" s="89">
        <f t="shared" ca="1" si="9"/>
        <v>19.49195863681711</v>
      </c>
      <c r="AW16" s="89">
        <f t="shared" ca="1" si="9"/>
        <v>18.166682456877879</v>
      </c>
      <c r="AX16" s="89">
        <f t="shared" ca="1" si="9"/>
        <v>19.864538943505728</v>
      </c>
      <c r="AY16" s="89">
        <f t="shared" ca="1" si="9"/>
        <v>19.739159017521832</v>
      </c>
      <c r="AZ16" s="89">
        <f t="shared" ca="1" si="9"/>
        <v>18.065292920544621</v>
      </c>
      <c r="BA16" s="89">
        <f t="shared" ca="1" si="9"/>
        <v>19.446170901598791</v>
      </c>
      <c r="BB16" s="89">
        <f t="shared" ca="1" si="9"/>
        <v>19.430830942557513</v>
      </c>
      <c r="BC16" s="89">
        <f t="shared" ca="1" si="9"/>
        <v>19.322274707496298</v>
      </c>
      <c r="BD16" s="89">
        <f t="shared" ca="1" si="9"/>
        <v>19.383783641087224</v>
      </c>
      <c r="BE16" s="89">
        <f t="shared" ca="1" si="9"/>
        <v>18.199189195828936</v>
      </c>
      <c r="BF16" s="89">
        <f t="shared" ca="1" si="9"/>
        <v>18.649728224071648</v>
      </c>
      <c r="BG16" s="89">
        <f t="shared" ca="1" si="9"/>
        <v>18.844869330819119</v>
      </c>
      <c r="BH16" s="89">
        <f t="shared" ca="1" si="9"/>
        <v>18.869622354854148</v>
      </c>
      <c r="BI16" s="89">
        <f t="shared" ca="1" si="9"/>
        <v>19.009441244331679</v>
      </c>
      <c r="BJ16" s="89">
        <f t="shared" ca="1" si="9"/>
        <v>19.857933544236822</v>
      </c>
      <c r="BK16" s="89">
        <f t="shared" ca="1" si="9"/>
        <v>19.424338880484715</v>
      </c>
      <c r="BL16" s="89">
        <f t="shared" ca="1" si="9"/>
        <v>18.93350510241952</v>
      </c>
      <c r="BM16" s="89">
        <f t="shared" ca="1" si="9"/>
        <v>18.288739209750144</v>
      </c>
      <c r="BN16" s="89">
        <f t="shared" ca="1" si="9"/>
        <v>19.078746521945181</v>
      </c>
      <c r="BO16" s="89">
        <f t="shared" ca="1" si="9"/>
        <v>18.342666009377542</v>
      </c>
      <c r="BP16" s="89">
        <f t="shared" ca="1" si="8"/>
        <v>18.60780800218815</v>
      </c>
      <c r="BQ16" s="89">
        <f t="shared" ca="1" si="8"/>
        <v>18.14269633518963</v>
      </c>
      <c r="BR16" s="89">
        <f t="shared" ca="1" si="8"/>
        <v>18.941562646968098</v>
      </c>
      <c r="BS16" s="89">
        <f t="shared" ca="1" si="8"/>
        <v>19.98833173024283</v>
      </c>
      <c r="BT16" s="89">
        <f t="shared" ca="1" si="8"/>
        <v>18.166025339569423</v>
      </c>
      <c r="BU16" s="89">
        <f t="shared" ca="1" si="8"/>
        <v>18.567030606207503</v>
      </c>
      <c r="BV16" s="89">
        <f t="shared" ca="1" si="8"/>
        <v>18.225185497208273</v>
      </c>
      <c r="BW16" s="89">
        <f t="shared" ca="1" si="8"/>
        <v>19.232196304415584</v>
      </c>
      <c r="BX16" s="89">
        <f t="shared" ca="1" si="8"/>
        <v>18.398899126890445</v>
      </c>
      <c r="BY16" s="89">
        <f t="shared" ca="1" si="8"/>
        <v>19.684642362960929</v>
      </c>
      <c r="BZ16" s="89">
        <f t="shared" ca="1" si="8"/>
        <v>18.212786670609319</v>
      </c>
      <c r="CA16" s="89">
        <f t="shared" ca="1" si="8"/>
        <v>19.93049321625378</v>
      </c>
      <c r="CB16" s="89">
        <f t="shared" ca="1" si="8"/>
        <v>19.251492662713733</v>
      </c>
      <c r="CC16" s="89">
        <f t="shared" ca="1" si="8"/>
        <v>18.074481377107794</v>
      </c>
      <c r="CD16" s="89">
        <f t="shared" ca="1" si="8"/>
        <v>18.720266989287307</v>
      </c>
      <c r="CE16" s="89">
        <f t="shared" ca="1" si="8"/>
        <v>18.297397502689236</v>
      </c>
      <c r="CF16" s="89">
        <f t="shared" ca="1" si="8"/>
        <v>18.357468354529889</v>
      </c>
      <c r="CG16" s="89">
        <f t="shared" ca="1" si="8"/>
        <v>19.356366812521443</v>
      </c>
      <c r="CH16" s="89">
        <f t="shared" ca="1" si="8"/>
        <v>18.563367272059157</v>
      </c>
      <c r="CI16" s="89">
        <f t="shared" ca="1" si="8"/>
        <v>19.123448589850092</v>
      </c>
      <c r="CJ16" s="89">
        <f t="shared" ca="1" si="8"/>
        <v>18.794209315414417</v>
      </c>
      <c r="CK16" s="89">
        <f t="shared" ca="1" si="8"/>
        <v>19.947910594278014</v>
      </c>
      <c r="CL16" s="89">
        <f t="shared" ca="1" si="8"/>
        <v>18.12974499609355</v>
      </c>
      <c r="CM16" s="89">
        <f t="shared" ca="1" si="8"/>
        <v>19.104217496741445</v>
      </c>
      <c r="CN16" s="89">
        <f t="shared" ca="1" si="8"/>
        <v>19.111879251649572</v>
      </c>
      <c r="CO16" s="89">
        <f t="shared" ca="1" si="8"/>
        <v>19.013818723704098</v>
      </c>
      <c r="CP16" s="89">
        <f t="shared" ca="1" si="8"/>
        <v>19.640589676181474</v>
      </c>
      <c r="CQ16" s="89">
        <f t="shared" ca="1" si="8"/>
        <v>18.108103452480961</v>
      </c>
      <c r="CR16" s="89">
        <f t="shared" ca="1" si="8"/>
        <v>18.276269513368145</v>
      </c>
      <c r="CS16" s="89">
        <f t="shared" ca="1" si="8"/>
        <v>19.88333240904117</v>
      </c>
      <c r="CT16" s="89">
        <f t="shared" ca="1" si="8"/>
        <v>18.893870942462797</v>
      </c>
    </row>
    <row r="17" spans="1:99" x14ac:dyDescent="0.25">
      <c r="A17">
        <v>16</v>
      </c>
      <c r="B17" s="50" t="s">
        <v>239</v>
      </c>
      <c r="C17" s="89">
        <f t="shared" ca="1" si="2"/>
        <v>18.879675716603955</v>
      </c>
      <c r="D17" s="89">
        <f t="shared" ca="1" si="9"/>
        <v>19.792272394595095</v>
      </c>
      <c r="E17" s="89">
        <f t="shared" ca="1" si="9"/>
        <v>19.103141245758906</v>
      </c>
      <c r="F17" s="89">
        <f t="shared" ca="1" si="9"/>
        <v>19.296434623680703</v>
      </c>
      <c r="G17" s="89">
        <f t="shared" ca="1" si="9"/>
        <v>19.441247094623588</v>
      </c>
      <c r="H17" s="89">
        <f t="shared" ca="1" si="9"/>
        <v>18.558447304663808</v>
      </c>
      <c r="I17" s="89">
        <f t="shared" ca="1" si="9"/>
        <v>19.590926161554147</v>
      </c>
      <c r="J17" s="89">
        <f t="shared" ca="1" si="9"/>
        <v>18.881324717559288</v>
      </c>
      <c r="K17" s="89">
        <f t="shared" ca="1" si="9"/>
        <v>18.824702952772533</v>
      </c>
      <c r="L17" s="89">
        <f t="shared" ca="1" si="9"/>
        <v>18.001222297734717</v>
      </c>
      <c r="M17" s="89">
        <f t="shared" ca="1" si="9"/>
        <v>18.907370826862223</v>
      </c>
      <c r="N17" s="89">
        <f t="shared" ca="1" si="9"/>
        <v>19.973795852187752</v>
      </c>
      <c r="O17" s="89">
        <f t="shared" ca="1" si="9"/>
        <v>19.234079307854469</v>
      </c>
      <c r="P17" s="89">
        <f t="shared" ca="1" si="9"/>
        <v>19.896232134346224</v>
      </c>
      <c r="Q17" s="89">
        <f t="shared" ca="1" si="9"/>
        <v>19.442742087592567</v>
      </c>
      <c r="R17" s="89">
        <f t="shared" ca="1" si="9"/>
        <v>18.988056327509671</v>
      </c>
      <c r="S17" s="89">
        <f t="shared" ca="1" si="9"/>
        <v>19.041705388032224</v>
      </c>
      <c r="T17" s="89">
        <f t="shared" ca="1" si="9"/>
        <v>19.100160195816475</v>
      </c>
      <c r="U17" s="89">
        <f t="shared" ca="1" si="9"/>
        <v>19.475800535466167</v>
      </c>
      <c r="V17" s="89">
        <f t="shared" ca="1" si="9"/>
        <v>18.324555008073165</v>
      </c>
      <c r="W17" s="89">
        <f t="shared" ca="1" si="9"/>
        <v>18.668225973604965</v>
      </c>
      <c r="X17" s="89">
        <f t="shared" ca="1" si="9"/>
        <v>18.711114723654287</v>
      </c>
      <c r="Y17" s="89">
        <f t="shared" ca="1" si="9"/>
        <v>18.040552081150224</v>
      </c>
      <c r="Z17" s="89">
        <f t="shared" ca="1" si="9"/>
        <v>18.055911664977501</v>
      </c>
      <c r="AA17" s="89">
        <f t="shared" ca="1" si="9"/>
        <v>17.994024697941001</v>
      </c>
      <c r="AB17" s="89">
        <f t="shared" ca="1" si="9"/>
        <v>18.0551093508032</v>
      </c>
      <c r="AC17" s="89">
        <f t="shared" ca="1" si="9"/>
        <v>18.766291670566631</v>
      </c>
      <c r="AD17" s="89">
        <f t="shared" ca="1" si="9"/>
        <v>19.816751057953464</v>
      </c>
      <c r="AE17" s="89">
        <f t="shared" ca="1" si="9"/>
        <v>18.666473485288645</v>
      </c>
      <c r="AF17" s="89">
        <f t="shared" ca="1" si="9"/>
        <v>19.784862465856655</v>
      </c>
      <c r="AG17" s="89">
        <f t="shared" ca="1" si="9"/>
        <v>18.321395224307139</v>
      </c>
      <c r="AH17" s="89">
        <f t="shared" ca="1" si="9"/>
        <v>19.679899612361176</v>
      </c>
      <c r="AI17" s="89">
        <f t="shared" ca="1" si="9"/>
        <v>18.995891067820665</v>
      </c>
      <c r="AJ17" s="89">
        <f t="shared" ca="1" si="9"/>
        <v>19.753696095128458</v>
      </c>
      <c r="AK17" s="89">
        <f t="shared" ca="1" si="9"/>
        <v>19.137464320418776</v>
      </c>
      <c r="AL17" s="89">
        <f t="shared" ca="1" si="9"/>
        <v>19.691972789521436</v>
      </c>
      <c r="AM17" s="89">
        <f t="shared" ca="1" si="9"/>
        <v>18.882217157391796</v>
      </c>
      <c r="AN17" s="89">
        <f t="shared" ca="1" si="9"/>
        <v>18.001289924324343</v>
      </c>
      <c r="AO17" s="89">
        <f t="shared" ca="1" si="9"/>
        <v>18.270445422214305</v>
      </c>
      <c r="AP17" s="89">
        <f t="shared" ca="1" si="9"/>
        <v>19.67729760216864</v>
      </c>
      <c r="AQ17" s="89">
        <f t="shared" ca="1" si="9"/>
        <v>18.131726861735192</v>
      </c>
      <c r="AR17" s="89">
        <f t="shared" ca="1" si="9"/>
        <v>18.876194719769749</v>
      </c>
      <c r="AS17" s="89">
        <f t="shared" ca="1" si="9"/>
        <v>19.51732618707571</v>
      </c>
      <c r="AT17" s="89">
        <f t="shared" ca="1" si="9"/>
        <v>19.914079636608122</v>
      </c>
      <c r="AU17" s="89">
        <f t="shared" ca="1" si="9"/>
        <v>18.511031943641022</v>
      </c>
      <c r="AV17" s="89">
        <f t="shared" ca="1" si="9"/>
        <v>18.182274588621556</v>
      </c>
      <c r="AW17" s="89">
        <f t="shared" ca="1" si="9"/>
        <v>19.636146161935415</v>
      </c>
      <c r="AX17" s="89">
        <f t="shared" ca="1" si="9"/>
        <v>19.159511822388016</v>
      </c>
      <c r="AY17" s="89">
        <f t="shared" ca="1" si="9"/>
        <v>19.808132600052588</v>
      </c>
      <c r="AZ17" s="89">
        <f t="shared" ca="1" si="9"/>
        <v>18.303848563636848</v>
      </c>
      <c r="BA17" s="89">
        <f t="shared" ca="1" si="9"/>
        <v>19.586498368483063</v>
      </c>
      <c r="BB17" s="89">
        <f t="shared" ca="1" si="9"/>
        <v>19.640250659679957</v>
      </c>
      <c r="BC17" s="89">
        <f t="shared" ca="1" si="9"/>
        <v>18.513739645698632</v>
      </c>
      <c r="BD17" s="89">
        <f t="shared" ca="1" si="9"/>
        <v>19.165421795272408</v>
      </c>
      <c r="BE17" s="89">
        <f t="shared" ca="1" si="9"/>
        <v>19.181376864227083</v>
      </c>
      <c r="BF17" s="89">
        <f t="shared" ca="1" si="9"/>
        <v>18.554197418398431</v>
      </c>
      <c r="BG17" s="89">
        <f t="shared" ca="1" si="9"/>
        <v>18.098110269222595</v>
      </c>
      <c r="BH17" s="89">
        <f t="shared" ca="1" si="9"/>
        <v>18.403737384576011</v>
      </c>
      <c r="BI17" s="89">
        <f t="shared" ca="1" si="9"/>
        <v>18.456434274478809</v>
      </c>
      <c r="BJ17" s="89">
        <f t="shared" ca="1" si="9"/>
        <v>19.788624949712094</v>
      </c>
      <c r="BK17" s="89">
        <f t="shared" ca="1" si="9"/>
        <v>18.889119757783014</v>
      </c>
      <c r="BL17" s="89">
        <f t="shared" ca="1" si="9"/>
        <v>19.045830163471365</v>
      </c>
      <c r="BM17" s="89">
        <f t="shared" ca="1" si="9"/>
        <v>18.381989297704358</v>
      </c>
      <c r="BN17" s="89">
        <f t="shared" ca="1" si="9"/>
        <v>19.391619167186477</v>
      </c>
      <c r="BO17" s="89">
        <f t="shared" ca="1" si="9"/>
        <v>18.17220505712956</v>
      </c>
      <c r="BP17" s="89">
        <f t="shared" ca="1" si="8"/>
        <v>18.846257630414602</v>
      </c>
      <c r="BQ17" s="89">
        <f t="shared" ca="1" si="8"/>
        <v>19.512951943124271</v>
      </c>
      <c r="BR17" s="89">
        <f t="shared" ca="1" si="8"/>
        <v>18.73384076834693</v>
      </c>
      <c r="BS17" s="89">
        <f t="shared" ca="1" si="8"/>
        <v>18.357257515732076</v>
      </c>
      <c r="BT17" s="89">
        <f t="shared" ca="1" si="8"/>
        <v>19.940729041459917</v>
      </c>
      <c r="BU17" s="89">
        <f t="shared" ca="1" si="8"/>
        <v>18.863290658748049</v>
      </c>
      <c r="BV17" s="89">
        <f t="shared" ca="1" si="8"/>
        <v>18.678868082798807</v>
      </c>
      <c r="BW17" s="89">
        <f t="shared" ca="1" si="8"/>
        <v>19.974780146625381</v>
      </c>
      <c r="BX17" s="89">
        <f t="shared" ca="1" si="8"/>
        <v>18.719979276544212</v>
      </c>
      <c r="BY17" s="89">
        <f t="shared" ca="1" si="8"/>
        <v>18.963007317471735</v>
      </c>
      <c r="BZ17" s="89">
        <f t="shared" ca="1" si="8"/>
        <v>19.930849312105106</v>
      </c>
      <c r="CA17" s="89">
        <f t="shared" ca="1" si="8"/>
        <v>19.582845820523268</v>
      </c>
      <c r="CB17" s="89">
        <f t="shared" ca="1" si="8"/>
        <v>18.71860929250844</v>
      </c>
      <c r="CC17" s="89">
        <f t="shared" ca="1" si="8"/>
        <v>19.438331150368491</v>
      </c>
      <c r="CD17" s="89">
        <f t="shared" ca="1" si="8"/>
        <v>19.764106062648533</v>
      </c>
      <c r="CE17" s="89">
        <f t="shared" ca="1" si="8"/>
        <v>18.222511791865088</v>
      </c>
      <c r="CF17" s="89">
        <f t="shared" ca="1" si="8"/>
        <v>18.946475445739527</v>
      </c>
      <c r="CG17" s="89">
        <f t="shared" ca="1" si="8"/>
        <v>18.826770743742927</v>
      </c>
      <c r="CH17" s="89">
        <f t="shared" ca="1" si="8"/>
        <v>18.367654265321395</v>
      </c>
      <c r="CI17" s="89">
        <f t="shared" ca="1" si="8"/>
        <v>18.590346589649624</v>
      </c>
      <c r="CJ17" s="89">
        <f t="shared" ca="1" si="8"/>
        <v>19.657023991532085</v>
      </c>
      <c r="CK17" s="89">
        <f t="shared" ca="1" si="8"/>
        <v>18.512628969554495</v>
      </c>
      <c r="CL17" s="89">
        <f t="shared" ca="1" si="8"/>
        <v>18.7744496586526</v>
      </c>
      <c r="CM17" s="89">
        <f t="shared" ca="1" si="8"/>
        <v>18.140534824326526</v>
      </c>
      <c r="CN17" s="89">
        <f t="shared" ca="1" si="8"/>
        <v>18.353828587654622</v>
      </c>
      <c r="CO17" s="89">
        <f t="shared" ca="1" si="8"/>
        <v>18.326018183207129</v>
      </c>
      <c r="CP17" s="89">
        <f t="shared" ca="1" si="8"/>
        <v>18.603514645004545</v>
      </c>
      <c r="CQ17" s="89">
        <f t="shared" ca="1" si="8"/>
        <v>18.037432674996644</v>
      </c>
      <c r="CR17" s="89">
        <f t="shared" ca="1" si="8"/>
        <v>19.657320890063275</v>
      </c>
      <c r="CS17" s="89">
        <f t="shared" ca="1" si="8"/>
        <v>19.356734331710836</v>
      </c>
      <c r="CT17" s="89">
        <f t="shared" ca="1" si="8"/>
        <v>19.165863684824977</v>
      </c>
    </row>
    <row r="18" spans="1:99" s="53" customFormat="1" x14ac:dyDescent="0.25">
      <c r="A18" s="53">
        <v>17</v>
      </c>
      <c r="B18" s="54" t="s">
        <v>240</v>
      </c>
      <c r="C18" s="89">
        <f t="shared" ca="1" si="2"/>
        <v>19.459819306411497</v>
      </c>
      <c r="D18" s="89">
        <f t="shared" ca="1" si="9"/>
        <v>19.146301717430244</v>
      </c>
      <c r="E18" s="89">
        <f t="shared" ca="1" si="9"/>
        <v>18.064474918864011</v>
      </c>
      <c r="F18" s="89">
        <f t="shared" ca="1" si="9"/>
        <v>18.696083657148939</v>
      </c>
      <c r="G18" s="89">
        <f t="shared" ca="1" si="9"/>
        <v>19.494910291180521</v>
      </c>
      <c r="H18" s="89">
        <f t="shared" ca="1" si="9"/>
        <v>18.760524818826209</v>
      </c>
      <c r="I18" s="89">
        <f t="shared" ca="1" si="9"/>
        <v>18.086213505480533</v>
      </c>
      <c r="J18" s="89">
        <f t="shared" ca="1" si="9"/>
        <v>19.494704466041128</v>
      </c>
      <c r="K18" s="89">
        <f t="shared" ca="1" si="9"/>
        <v>18.3563976749818</v>
      </c>
      <c r="L18" s="89">
        <f t="shared" ca="1" si="9"/>
        <v>19.133890379051905</v>
      </c>
      <c r="M18" s="89">
        <f t="shared" ca="1" si="9"/>
        <v>19.013677484553632</v>
      </c>
      <c r="N18" s="89">
        <f t="shared" ca="1" si="9"/>
        <v>19.993005028827689</v>
      </c>
      <c r="O18" s="89">
        <f t="shared" ca="1" si="9"/>
        <v>18.312664193051688</v>
      </c>
      <c r="P18" s="89">
        <f t="shared" ca="1" si="9"/>
        <v>19.076150739256644</v>
      </c>
      <c r="Q18" s="89">
        <f t="shared" ca="1" si="9"/>
        <v>19.103908098511749</v>
      </c>
      <c r="R18" s="89">
        <f t="shared" ca="1" si="9"/>
        <v>19.593075590052837</v>
      </c>
      <c r="S18" s="89">
        <f t="shared" ca="1" si="9"/>
        <v>18.455613858253841</v>
      </c>
      <c r="T18" s="89">
        <f t="shared" ca="1" si="9"/>
        <v>18.116874679037807</v>
      </c>
      <c r="U18" s="89">
        <f t="shared" ca="1" si="9"/>
        <v>18.844787262327852</v>
      </c>
      <c r="V18" s="89">
        <f t="shared" ca="1" si="9"/>
        <v>18.491845252809576</v>
      </c>
      <c r="W18" s="89">
        <f t="shared" ca="1" si="9"/>
        <v>18.092650410203394</v>
      </c>
      <c r="X18" s="89">
        <f t="shared" ca="1" si="9"/>
        <v>18.788205224431895</v>
      </c>
      <c r="Y18" s="89">
        <f t="shared" ca="1" si="9"/>
        <v>18.900801657502324</v>
      </c>
      <c r="Z18" s="89">
        <f t="shared" ca="1" si="9"/>
        <v>18.096906745562801</v>
      </c>
      <c r="AA18" s="89">
        <f t="shared" ca="1" si="9"/>
        <v>18.3998462518874</v>
      </c>
      <c r="AB18" s="89">
        <f t="shared" ca="1" si="9"/>
        <v>18.257834614386301</v>
      </c>
      <c r="AC18" s="89">
        <f t="shared" ca="1" si="9"/>
        <v>19.747658591317951</v>
      </c>
      <c r="AD18" s="89">
        <f t="shared" ca="1" si="9"/>
        <v>19.822096256677469</v>
      </c>
      <c r="AE18" s="89">
        <f t="shared" ca="1" si="9"/>
        <v>18.30652270220202</v>
      </c>
      <c r="AF18" s="89">
        <f t="shared" ca="1" si="9"/>
        <v>18.220454890329176</v>
      </c>
      <c r="AG18" s="89">
        <f t="shared" ca="1" si="9"/>
        <v>19.751478036000908</v>
      </c>
      <c r="AH18" s="89">
        <f t="shared" ca="1" si="9"/>
        <v>18.214665635027444</v>
      </c>
      <c r="AI18" s="89">
        <f t="shared" ca="1" si="9"/>
        <v>19.058121892675036</v>
      </c>
      <c r="AJ18" s="89">
        <f t="shared" ca="1" si="9"/>
        <v>18.502100592080971</v>
      </c>
      <c r="AK18" s="89">
        <f t="shared" ca="1" si="9"/>
        <v>19.590468967978495</v>
      </c>
      <c r="AL18" s="89">
        <f t="shared" ca="1" si="9"/>
        <v>18.297229945492251</v>
      </c>
      <c r="AM18" s="89">
        <f t="shared" ca="1" si="9"/>
        <v>18.227459325773467</v>
      </c>
      <c r="AN18" s="89">
        <f t="shared" ca="1" si="9"/>
        <v>19.650443198873941</v>
      </c>
      <c r="AO18" s="89">
        <f t="shared" ca="1" si="9"/>
        <v>19.334893287586628</v>
      </c>
      <c r="AP18" s="89">
        <f t="shared" ca="1" si="9"/>
        <v>19.793597108592287</v>
      </c>
      <c r="AQ18" s="89">
        <f t="shared" ca="1" si="9"/>
        <v>18.810561480495135</v>
      </c>
      <c r="AR18" s="89">
        <f t="shared" ca="1" si="9"/>
        <v>18.279268068798238</v>
      </c>
      <c r="AS18" s="89">
        <f t="shared" ca="1" si="9"/>
        <v>19.457967632838109</v>
      </c>
      <c r="AT18" s="89">
        <f t="shared" ca="1" si="9"/>
        <v>18.514026024376637</v>
      </c>
      <c r="AU18" s="89">
        <f t="shared" ca="1" si="9"/>
        <v>18.939390600385416</v>
      </c>
      <c r="AV18" s="89">
        <f t="shared" ca="1" si="9"/>
        <v>18.119364265706068</v>
      </c>
      <c r="AW18" s="89">
        <f t="shared" ca="1" si="9"/>
        <v>18.037010726459126</v>
      </c>
      <c r="AX18" s="89">
        <f t="shared" ca="1" si="9"/>
        <v>19.623809725351506</v>
      </c>
      <c r="AY18" s="89">
        <f t="shared" ca="1" si="9"/>
        <v>19.697234448853198</v>
      </c>
      <c r="AZ18" s="89">
        <f t="shared" ca="1" si="9"/>
        <v>19.85603801098911</v>
      </c>
      <c r="BA18" s="89">
        <f t="shared" ca="1" si="9"/>
        <v>18.360609572092571</v>
      </c>
      <c r="BB18" s="89">
        <f t="shared" ca="1" si="9"/>
        <v>19.442941744394577</v>
      </c>
      <c r="BC18" s="89">
        <f t="shared" ca="1" si="9"/>
        <v>19.244711324699917</v>
      </c>
      <c r="BD18" s="89">
        <f t="shared" ca="1" si="9"/>
        <v>19.521806369063889</v>
      </c>
      <c r="BE18" s="89">
        <f t="shared" ca="1" si="9"/>
        <v>19.423933558008159</v>
      </c>
      <c r="BF18" s="89">
        <f t="shared" ca="1" si="9"/>
        <v>18.178753618839067</v>
      </c>
      <c r="BG18" s="89">
        <f t="shared" ca="1" si="9"/>
        <v>18.087492283954681</v>
      </c>
      <c r="BH18" s="89">
        <f t="shared" ca="1" si="9"/>
        <v>19.963187756398707</v>
      </c>
      <c r="BI18" s="89">
        <f t="shared" ca="1" si="9"/>
        <v>19.571227276345251</v>
      </c>
      <c r="BJ18" s="89">
        <f t="shared" ca="1" si="9"/>
        <v>19.860417671988547</v>
      </c>
      <c r="BK18" s="89">
        <f t="shared" ca="1" si="9"/>
        <v>19.626293262322918</v>
      </c>
      <c r="BL18" s="89">
        <f t="shared" ca="1" si="9"/>
        <v>18.938603865290975</v>
      </c>
      <c r="BM18" s="89">
        <f t="shared" ca="1" si="9"/>
        <v>18.646967964451505</v>
      </c>
      <c r="BN18" s="89">
        <f t="shared" ca="1" si="9"/>
        <v>18.623470814923575</v>
      </c>
      <c r="BO18" s="89">
        <f t="shared" ca="1" si="9"/>
        <v>19.221472544210261</v>
      </c>
      <c r="BP18" s="89">
        <f t="shared" ca="1" si="8"/>
        <v>18.245162546024613</v>
      </c>
      <c r="BQ18" s="89">
        <f t="shared" ca="1" si="8"/>
        <v>19.752885694681272</v>
      </c>
      <c r="BR18" s="89">
        <f t="shared" ca="1" si="8"/>
        <v>19.722766928127871</v>
      </c>
      <c r="BS18" s="89">
        <f t="shared" ca="1" si="8"/>
        <v>19.402741587689974</v>
      </c>
      <c r="BT18" s="89">
        <f t="shared" ca="1" si="8"/>
        <v>19.515484931897554</v>
      </c>
      <c r="BU18" s="89">
        <f t="shared" ca="1" si="8"/>
        <v>19.372794389257741</v>
      </c>
      <c r="BV18" s="89">
        <f t="shared" ca="1" si="8"/>
        <v>18.948348431733141</v>
      </c>
      <c r="BW18" s="89">
        <f t="shared" ca="1" si="8"/>
        <v>18.841828986850519</v>
      </c>
      <c r="BX18" s="89">
        <f t="shared" ca="1" si="8"/>
        <v>18.875267310782238</v>
      </c>
      <c r="BY18" s="89">
        <f t="shared" ca="1" si="8"/>
        <v>19.637911836049426</v>
      </c>
      <c r="BZ18" s="89">
        <f t="shared" ca="1" si="8"/>
        <v>18.768954064317963</v>
      </c>
      <c r="CA18" s="89">
        <f t="shared" ca="1" si="8"/>
        <v>18.273416133695022</v>
      </c>
      <c r="CB18" s="89">
        <f t="shared" ca="1" si="8"/>
        <v>18.896848694271643</v>
      </c>
      <c r="CC18" s="89">
        <f t="shared" ca="1" si="8"/>
        <v>18.840042269949588</v>
      </c>
      <c r="CD18" s="89">
        <f t="shared" ca="1" si="8"/>
        <v>18.189596042366677</v>
      </c>
      <c r="CE18" s="89">
        <f t="shared" ca="1" si="8"/>
        <v>19.338783008167074</v>
      </c>
      <c r="CF18" s="89">
        <f t="shared" ca="1" si="8"/>
        <v>18.068079302407611</v>
      </c>
      <c r="CG18" s="89">
        <f t="shared" ca="1" si="8"/>
        <v>18.444620841584456</v>
      </c>
      <c r="CH18" s="89">
        <f t="shared" ca="1" si="8"/>
        <v>18.644191385200433</v>
      </c>
      <c r="CI18" s="89">
        <f t="shared" ca="1" si="8"/>
        <v>19.508696516357457</v>
      </c>
      <c r="CJ18" s="89">
        <f t="shared" ca="1" si="8"/>
        <v>18.209141242913109</v>
      </c>
      <c r="CK18" s="89">
        <f t="shared" ca="1" si="8"/>
        <v>19.374771389772825</v>
      </c>
      <c r="CL18" s="89">
        <f t="shared" ca="1" si="8"/>
        <v>19.112715409457838</v>
      </c>
      <c r="CM18" s="89">
        <f t="shared" ca="1" si="8"/>
        <v>18.48372925030586</v>
      </c>
      <c r="CN18" s="89">
        <f t="shared" ca="1" si="8"/>
        <v>19.517045899705256</v>
      </c>
      <c r="CO18" s="89">
        <f t="shared" ca="1" si="8"/>
        <v>19.269650346682774</v>
      </c>
      <c r="CP18" s="89">
        <f t="shared" ca="1" si="8"/>
        <v>19.849530755732687</v>
      </c>
      <c r="CQ18" s="89">
        <f t="shared" ca="1" si="8"/>
        <v>19.640182766764376</v>
      </c>
      <c r="CR18" s="89">
        <f t="shared" ca="1" si="8"/>
        <v>19.676463926804971</v>
      </c>
      <c r="CS18" s="89">
        <f t="shared" ca="1" si="8"/>
        <v>19.053302456607661</v>
      </c>
      <c r="CT18" s="89">
        <f t="shared" ca="1" si="8"/>
        <v>19.234545439826409</v>
      </c>
      <c r="CU18"/>
    </row>
    <row r="19" spans="1:99" x14ac:dyDescent="0.25">
      <c r="A19">
        <v>18</v>
      </c>
      <c r="B19" s="50" t="s">
        <v>241</v>
      </c>
      <c r="C19" s="89">
        <f t="shared" ca="1" si="2"/>
        <v>19.04937559782471</v>
      </c>
      <c r="D19" s="89">
        <f t="shared" ca="1" si="9"/>
        <v>19.420457599522784</v>
      </c>
      <c r="E19" s="89">
        <f t="shared" ca="1" si="9"/>
        <v>19.3127255844364</v>
      </c>
      <c r="F19" s="89">
        <f t="shared" ca="1" si="9"/>
        <v>19.745277606774668</v>
      </c>
      <c r="G19" s="89">
        <f t="shared" ca="1" si="9"/>
        <v>18.58160175971458</v>
      </c>
      <c r="H19" s="89">
        <f t="shared" ca="1" si="9"/>
        <v>19.644142484927055</v>
      </c>
      <c r="I19" s="89">
        <f t="shared" ca="1" si="9"/>
        <v>19.200375819563025</v>
      </c>
      <c r="J19" s="89">
        <f t="shared" ca="1" si="9"/>
        <v>18.214062964124359</v>
      </c>
      <c r="K19" s="89">
        <f t="shared" ca="1" si="9"/>
        <v>19.342074099480499</v>
      </c>
      <c r="L19" s="89">
        <f t="shared" ca="1" si="9"/>
        <v>19.213404337172292</v>
      </c>
      <c r="M19" s="89">
        <f t="shared" ca="1" si="9"/>
        <v>18.57960798265427</v>
      </c>
      <c r="N19" s="89">
        <f t="shared" ca="1" si="9"/>
        <v>19.704598032097596</v>
      </c>
      <c r="O19" s="89">
        <f t="shared" ca="1" si="9"/>
        <v>19.018471261508793</v>
      </c>
      <c r="P19" s="89">
        <f t="shared" ca="1" si="9"/>
        <v>18.926794092622522</v>
      </c>
      <c r="Q19" s="89">
        <f t="shared" ca="1" si="9"/>
        <v>18.365556229619042</v>
      </c>
      <c r="R19" s="89">
        <f t="shared" ca="1" si="9"/>
        <v>19.375135255342954</v>
      </c>
      <c r="S19" s="89">
        <f t="shared" ca="1" si="9"/>
        <v>19.946377639986586</v>
      </c>
      <c r="T19" s="89">
        <f t="shared" ca="1" si="9"/>
        <v>19.310607620487776</v>
      </c>
      <c r="U19" s="89">
        <f t="shared" ca="1" si="9"/>
        <v>18.22600786558138</v>
      </c>
      <c r="V19" s="89">
        <f t="shared" ca="1" si="9"/>
        <v>19.47353669844723</v>
      </c>
      <c r="W19" s="89">
        <f t="shared" ca="1" si="9"/>
        <v>18.076132332324811</v>
      </c>
      <c r="X19" s="89">
        <f t="shared" ca="1" si="9"/>
        <v>18.283822055508079</v>
      </c>
      <c r="Y19" s="89">
        <f t="shared" ca="1" si="9"/>
        <v>19.394271037343422</v>
      </c>
      <c r="Z19" s="89">
        <f t="shared" ca="1" si="9"/>
        <v>19.668234990500871</v>
      </c>
      <c r="AA19" s="89">
        <f t="shared" ca="1" si="9"/>
        <v>18.889059003057195</v>
      </c>
      <c r="AB19" s="89">
        <f t="shared" ca="1" si="9"/>
        <v>19.716846951759663</v>
      </c>
      <c r="AC19" s="89">
        <f t="shared" ca="1" si="9"/>
        <v>19.800554247439766</v>
      </c>
      <c r="AD19" s="89">
        <f t="shared" ca="1" si="9"/>
        <v>18.114700030445825</v>
      </c>
      <c r="AE19" s="89">
        <f t="shared" ca="1" si="9"/>
        <v>19.112255676511971</v>
      </c>
      <c r="AF19" s="89">
        <f t="shared" ca="1" si="9"/>
        <v>19.484956694566534</v>
      </c>
      <c r="AG19" s="89">
        <f t="shared" ca="1" si="9"/>
        <v>19.283839244328849</v>
      </c>
      <c r="AH19" s="89">
        <f t="shared" ca="1" si="9"/>
        <v>18.31627958274769</v>
      </c>
      <c r="AI19" s="89">
        <f t="shared" ca="1" si="9"/>
        <v>19.333779467098701</v>
      </c>
      <c r="AJ19" s="89">
        <f t="shared" ca="1" si="9"/>
        <v>18.70790610079694</v>
      </c>
      <c r="AK19" s="89">
        <f t="shared" ca="1" si="9"/>
        <v>19.260859040569049</v>
      </c>
      <c r="AL19" s="89">
        <f t="shared" ca="1" si="9"/>
        <v>18.85267809538869</v>
      </c>
      <c r="AM19" s="89">
        <f t="shared" ca="1" si="9"/>
        <v>18.232548396945823</v>
      </c>
      <c r="AN19" s="89">
        <f t="shared" ca="1" si="9"/>
        <v>18.477054615291525</v>
      </c>
      <c r="AO19" s="89">
        <f t="shared" ca="1" si="9"/>
        <v>18.430694634305183</v>
      </c>
      <c r="AP19" s="89">
        <f t="shared" ca="1" si="9"/>
        <v>19.418610661248874</v>
      </c>
      <c r="AQ19" s="89">
        <f t="shared" ca="1" si="9"/>
        <v>18.533759863107665</v>
      </c>
      <c r="AR19" s="89">
        <f t="shared" ca="1" si="9"/>
        <v>18.438106217825659</v>
      </c>
      <c r="AS19" s="89">
        <f t="shared" ca="1" si="9"/>
        <v>18.142608493106991</v>
      </c>
      <c r="AT19" s="89">
        <f t="shared" ca="1" si="9"/>
        <v>18.779529086422119</v>
      </c>
      <c r="AU19" s="89">
        <f t="shared" ca="1" si="9"/>
        <v>18.04372035424143</v>
      </c>
      <c r="AV19" s="89">
        <f t="shared" ca="1" si="9"/>
        <v>19.159038729490245</v>
      </c>
      <c r="AW19" s="89">
        <f t="shared" ca="1" si="9"/>
        <v>18.185137772699122</v>
      </c>
      <c r="AX19" s="89">
        <f t="shared" ca="1" si="9"/>
        <v>19.750106791931852</v>
      </c>
      <c r="AY19" s="89">
        <f t="shared" ca="1" si="9"/>
        <v>18.859254001284043</v>
      </c>
      <c r="AZ19" s="89">
        <f t="shared" ca="1" si="9"/>
        <v>19.093113019992579</v>
      </c>
      <c r="BA19" s="89">
        <f t="shared" ca="1" si="9"/>
        <v>18.759788217766758</v>
      </c>
      <c r="BB19" s="89">
        <f t="shared" ca="1" si="9"/>
        <v>18.271528878034232</v>
      </c>
      <c r="BC19" s="89">
        <f t="shared" ca="1" si="9"/>
        <v>19.093646960031599</v>
      </c>
      <c r="BD19" s="89">
        <f t="shared" ca="1" si="9"/>
        <v>18.393959017360608</v>
      </c>
      <c r="BE19" s="89">
        <f t="shared" ca="1" si="9"/>
        <v>18.652551517223099</v>
      </c>
      <c r="BF19" s="89">
        <f t="shared" ca="1" si="9"/>
        <v>19.116966165604008</v>
      </c>
      <c r="BG19" s="89">
        <f t="shared" ca="1" si="9"/>
        <v>19.955847004758034</v>
      </c>
      <c r="BH19" s="89">
        <f t="shared" ca="1" si="9"/>
        <v>18.903558794737002</v>
      </c>
      <c r="BI19" s="89">
        <f t="shared" ca="1" si="9"/>
        <v>18.33900595766378</v>
      </c>
      <c r="BJ19" s="89">
        <f t="shared" ca="1" si="9"/>
        <v>18.015916359874417</v>
      </c>
      <c r="BK19" s="89">
        <f t="shared" ca="1" si="9"/>
        <v>19.35303643702461</v>
      </c>
      <c r="BL19" s="89">
        <f t="shared" ca="1" si="9"/>
        <v>18.528538320119122</v>
      </c>
      <c r="BM19" s="89">
        <f t="shared" ca="1" si="9"/>
        <v>19.858672499364403</v>
      </c>
      <c r="BN19" s="89">
        <f t="shared" ca="1" si="9"/>
        <v>18.622337120988192</v>
      </c>
      <c r="BO19" s="89">
        <f t="shared" ref="BO19:CT22" ca="1" si="10">INDIRECT("Données!B"&amp;(COLUMN()-1+(96*(ROW()-2))))</f>
        <v>19.173539989968514</v>
      </c>
      <c r="BP19" s="89">
        <f t="shared" ca="1" si="10"/>
        <v>18.535859152407696</v>
      </c>
      <c r="BQ19" s="89">
        <f t="shared" ca="1" si="10"/>
        <v>18.185702537735825</v>
      </c>
      <c r="BR19" s="89">
        <f t="shared" ca="1" si="10"/>
        <v>18.536741887212251</v>
      </c>
      <c r="BS19" s="89">
        <f t="shared" ca="1" si="10"/>
        <v>19.642794216172337</v>
      </c>
      <c r="BT19" s="89">
        <f t="shared" ca="1" si="10"/>
        <v>18.008580944324589</v>
      </c>
      <c r="BU19" s="89">
        <f t="shared" ca="1" si="10"/>
        <v>19.356310502571368</v>
      </c>
      <c r="BV19" s="89">
        <f t="shared" ca="1" si="10"/>
        <v>18.97566637769474</v>
      </c>
      <c r="BW19" s="89">
        <f t="shared" ca="1" si="10"/>
        <v>19.7995389577476</v>
      </c>
      <c r="BX19" s="89">
        <f t="shared" ca="1" si="10"/>
        <v>18.760707128735195</v>
      </c>
      <c r="BY19" s="89">
        <f t="shared" ca="1" si="10"/>
        <v>18.614200468400814</v>
      </c>
      <c r="BZ19" s="89">
        <f t="shared" ca="1" si="10"/>
        <v>19.030362096062525</v>
      </c>
      <c r="CA19" s="89">
        <f t="shared" ca="1" si="10"/>
        <v>18.574579778270067</v>
      </c>
      <c r="CB19" s="89">
        <f t="shared" ca="1" si="10"/>
        <v>18.218900036405536</v>
      </c>
      <c r="CC19" s="89">
        <f t="shared" ca="1" si="10"/>
        <v>18.826285534998291</v>
      </c>
      <c r="CD19" s="89">
        <f t="shared" ca="1" si="10"/>
        <v>18.789863690865197</v>
      </c>
      <c r="CE19" s="89">
        <f t="shared" ca="1" si="10"/>
        <v>19.268735780894623</v>
      </c>
      <c r="CF19" s="89">
        <f t="shared" ca="1" si="10"/>
        <v>19.119419183257971</v>
      </c>
      <c r="CG19" s="89">
        <f t="shared" ca="1" si="10"/>
        <v>18.723547999338226</v>
      </c>
      <c r="CH19" s="89">
        <f t="shared" ca="1" si="10"/>
        <v>19.394239354559293</v>
      </c>
      <c r="CI19" s="89">
        <f t="shared" ca="1" si="10"/>
        <v>19.213132211213207</v>
      </c>
      <c r="CJ19" s="89">
        <f t="shared" ca="1" si="10"/>
        <v>19.519477321532786</v>
      </c>
      <c r="CK19" s="89">
        <f t="shared" ca="1" si="10"/>
        <v>19.159055947147927</v>
      </c>
      <c r="CL19" s="89">
        <f t="shared" ca="1" si="10"/>
        <v>19.084486272446146</v>
      </c>
      <c r="CM19" s="89">
        <f t="shared" ca="1" si="10"/>
        <v>19.43233306357995</v>
      </c>
      <c r="CN19" s="89">
        <f t="shared" ca="1" si="10"/>
        <v>19.668269925732481</v>
      </c>
      <c r="CO19" s="89">
        <f t="shared" ca="1" si="10"/>
        <v>18.457741035351582</v>
      </c>
      <c r="CP19" s="89">
        <f t="shared" ca="1" si="10"/>
        <v>18.36360052308471</v>
      </c>
      <c r="CQ19" s="89">
        <f t="shared" ca="1" si="10"/>
        <v>18.884179975236613</v>
      </c>
      <c r="CR19" s="89">
        <f t="shared" ca="1" si="10"/>
        <v>19.487202998456127</v>
      </c>
      <c r="CS19" s="89">
        <f t="shared" ca="1" si="10"/>
        <v>19.913343221702384</v>
      </c>
      <c r="CT19" s="89">
        <f t="shared" ca="1" si="10"/>
        <v>19.725796314624095</v>
      </c>
    </row>
    <row r="20" spans="1:99" x14ac:dyDescent="0.25">
      <c r="A20">
        <v>19</v>
      </c>
      <c r="B20" s="50" t="s">
        <v>242</v>
      </c>
      <c r="C20" s="89">
        <f t="shared" ca="1" si="2"/>
        <v>19.86601855157619</v>
      </c>
      <c r="D20" s="89">
        <f t="shared" ref="D20:BO23" ca="1" si="11">INDIRECT("Données!B"&amp;(COLUMN()-1+(96*(ROW()-2))))</f>
        <v>19.868122142103694</v>
      </c>
      <c r="E20" s="89">
        <f t="shared" ca="1" si="11"/>
        <v>19.836081386645802</v>
      </c>
      <c r="F20" s="89">
        <f t="shared" ca="1" si="11"/>
        <v>19.766965668670437</v>
      </c>
      <c r="G20" s="89">
        <f t="shared" ca="1" si="11"/>
        <v>19.204834476972071</v>
      </c>
      <c r="H20" s="89">
        <f t="shared" ca="1" si="11"/>
        <v>19.038381572813513</v>
      </c>
      <c r="I20" s="89">
        <f t="shared" ca="1" si="11"/>
        <v>19.909387666830071</v>
      </c>
      <c r="J20" s="89">
        <f t="shared" ca="1" si="11"/>
        <v>19.417996763366332</v>
      </c>
      <c r="K20" s="89">
        <f t="shared" ca="1" si="11"/>
        <v>19.081082749140148</v>
      </c>
      <c r="L20" s="89">
        <f t="shared" ca="1" si="11"/>
        <v>19.359930081357337</v>
      </c>
      <c r="M20" s="89">
        <f t="shared" ca="1" si="11"/>
        <v>19.379382737252037</v>
      </c>
      <c r="N20" s="89">
        <f t="shared" ca="1" si="11"/>
        <v>19.423300198476941</v>
      </c>
      <c r="O20" s="89">
        <f t="shared" ca="1" si="11"/>
        <v>19.470085508274643</v>
      </c>
      <c r="P20" s="89">
        <f t="shared" ca="1" si="11"/>
        <v>19.002561633324952</v>
      </c>
      <c r="Q20" s="89">
        <f t="shared" ca="1" si="11"/>
        <v>19.889316810274043</v>
      </c>
      <c r="R20" s="89">
        <f t="shared" ca="1" si="11"/>
        <v>19.867861929612918</v>
      </c>
      <c r="S20" s="89">
        <f t="shared" ca="1" si="11"/>
        <v>19.809420739026756</v>
      </c>
      <c r="T20" s="89">
        <f t="shared" ca="1" si="11"/>
        <v>19.284206415150969</v>
      </c>
      <c r="U20" s="89">
        <f t="shared" ca="1" si="11"/>
        <v>19.377813192920804</v>
      </c>
      <c r="V20" s="89">
        <f t="shared" ca="1" si="11"/>
        <v>19.432751444061783</v>
      </c>
      <c r="W20" s="89">
        <f t="shared" ca="1" si="11"/>
        <v>19.311887962742386</v>
      </c>
      <c r="X20" s="89">
        <f t="shared" ca="1" si="11"/>
        <v>19.052700240770871</v>
      </c>
      <c r="Y20" s="89">
        <f t="shared" ca="1" si="11"/>
        <v>19.450746496083607</v>
      </c>
      <c r="Z20" s="89">
        <f t="shared" ca="1" si="11"/>
        <v>19.006846393248658</v>
      </c>
      <c r="AA20" s="89">
        <f t="shared" ca="1" si="11"/>
        <v>19.002020259473998</v>
      </c>
      <c r="AB20" s="89">
        <f t="shared" ca="1" si="11"/>
        <v>19.967822269784957</v>
      </c>
      <c r="AC20" s="89">
        <f t="shared" ca="1" si="11"/>
        <v>19.255035887959199</v>
      </c>
      <c r="AD20" s="89">
        <f t="shared" ca="1" si="11"/>
        <v>19.165355081550523</v>
      </c>
      <c r="AE20" s="89">
        <f t="shared" ca="1" si="11"/>
        <v>19.98380444599487</v>
      </c>
      <c r="AF20" s="89">
        <f t="shared" ca="1" si="11"/>
        <v>19.164483885131084</v>
      </c>
      <c r="AG20" s="89">
        <f t="shared" ca="1" si="11"/>
        <v>19.511801759489991</v>
      </c>
      <c r="AH20" s="89">
        <f t="shared" ca="1" si="11"/>
        <v>19.342537485544984</v>
      </c>
      <c r="AI20" s="89">
        <f t="shared" ca="1" si="11"/>
        <v>19.2914727170544</v>
      </c>
      <c r="AJ20" s="89">
        <f t="shared" ca="1" si="11"/>
        <v>20</v>
      </c>
      <c r="AK20" s="89">
        <f t="shared" ca="1" si="11"/>
        <v>20.100000000000001</v>
      </c>
      <c r="AL20" s="89">
        <f t="shared" ca="1" si="11"/>
        <v>20.2</v>
      </c>
      <c r="AM20" s="89">
        <f t="shared" ca="1" si="11"/>
        <v>20.3</v>
      </c>
      <c r="AN20" s="89">
        <f t="shared" ca="1" si="11"/>
        <v>19.624457737454772</v>
      </c>
      <c r="AO20" s="89">
        <f t="shared" ca="1" si="11"/>
        <v>19.8</v>
      </c>
      <c r="AP20" s="89">
        <f t="shared" ca="1" si="11"/>
        <v>19.88</v>
      </c>
      <c r="AQ20" s="89">
        <f t="shared" ca="1" si="11"/>
        <v>19.96</v>
      </c>
      <c r="AR20" s="89">
        <f t="shared" ca="1" si="11"/>
        <v>20.04</v>
      </c>
      <c r="AS20" s="89">
        <f t="shared" ca="1" si="11"/>
        <v>20.12</v>
      </c>
      <c r="AT20" s="89">
        <f t="shared" ca="1" si="11"/>
        <v>20.2</v>
      </c>
      <c r="AU20" s="89">
        <f t="shared" ca="1" si="11"/>
        <v>20.28</v>
      </c>
      <c r="AV20" s="89">
        <f t="shared" ca="1" si="11"/>
        <v>20.36</v>
      </c>
      <c r="AW20" s="89">
        <f t="shared" ca="1" si="11"/>
        <v>20.440000000000001</v>
      </c>
      <c r="AX20" s="89">
        <f t="shared" ca="1" si="11"/>
        <v>20.52</v>
      </c>
      <c r="AY20" s="89">
        <f t="shared" ca="1" si="11"/>
        <v>20.6</v>
      </c>
      <c r="AZ20" s="89">
        <f t="shared" ca="1" si="11"/>
        <v>20.68</v>
      </c>
      <c r="BA20" s="89">
        <f t="shared" ca="1" si="11"/>
        <v>20.399999999999999</v>
      </c>
      <c r="BB20" s="89">
        <f t="shared" ca="1" si="11"/>
        <v>20.12</v>
      </c>
      <c r="BC20" s="89">
        <f t="shared" ca="1" si="11"/>
        <v>19.84</v>
      </c>
      <c r="BD20" s="89">
        <f t="shared" ca="1" si="11"/>
        <v>19.559999999999999</v>
      </c>
      <c r="BE20" s="89">
        <f t="shared" ca="1" si="11"/>
        <v>19.28</v>
      </c>
      <c r="BF20" s="89">
        <f t="shared" ca="1" si="11"/>
        <v>19</v>
      </c>
      <c r="BG20" s="89">
        <f t="shared" ca="1" si="11"/>
        <v>19.02</v>
      </c>
      <c r="BH20" s="89">
        <f t="shared" ca="1" si="11"/>
        <v>19.079999999999998</v>
      </c>
      <c r="BI20" s="89">
        <f t="shared" ca="1" si="11"/>
        <v>19.113333333333301</v>
      </c>
      <c r="BJ20" s="89">
        <f t="shared" ca="1" si="11"/>
        <v>19.1533333333333</v>
      </c>
      <c r="BK20" s="89">
        <f t="shared" ca="1" si="11"/>
        <v>19.1933333333333</v>
      </c>
      <c r="BL20" s="89">
        <f t="shared" ca="1" si="11"/>
        <v>19.233333333333299</v>
      </c>
      <c r="BM20" s="89">
        <f t="shared" ca="1" si="11"/>
        <v>19.273333333333301</v>
      </c>
      <c r="BN20" s="89">
        <f t="shared" ca="1" si="11"/>
        <v>19.313333333333301</v>
      </c>
      <c r="BO20" s="89">
        <f t="shared" ca="1" si="11"/>
        <v>19.3533333333333</v>
      </c>
      <c r="BP20" s="89">
        <f t="shared" ca="1" si="10"/>
        <v>19.393333333333299</v>
      </c>
      <c r="BQ20" s="89">
        <f t="shared" ca="1" si="10"/>
        <v>19.433333333333302</v>
      </c>
      <c r="BR20" s="89">
        <f t="shared" ca="1" si="10"/>
        <v>19.473333333333301</v>
      </c>
      <c r="BS20" s="89">
        <f t="shared" ca="1" si="10"/>
        <v>19.5133333333333</v>
      </c>
      <c r="BT20" s="89">
        <f t="shared" ca="1" si="10"/>
        <v>19.553333333333299</v>
      </c>
      <c r="BU20" s="89">
        <f t="shared" ca="1" si="10"/>
        <v>19.593333333333302</v>
      </c>
      <c r="BV20" s="89">
        <f t="shared" ca="1" si="10"/>
        <v>19.633333333333301</v>
      </c>
      <c r="BW20" s="89">
        <f t="shared" ca="1" si="10"/>
        <v>19.6733333333333</v>
      </c>
      <c r="BX20" s="89">
        <f t="shared" ca="1" si="10"/>
        <v>19.713333333333299</v>
      </c>
      <c r="BY20" s="89">
        <f t="shared" ca="1" si="10"/>
        <v>19.753333333333298</v>
      </c>
      <c r="BZ20" s="89">
        <f t="shared" ca="1" si="10"/>
        <v>19.793333333333301</v>
      </c>
      <c r="CA20" s="89">
        <f t="shared" ca="1" si="10"/>
        <v>19.8333333333333</v>
      </c>
      <c r="CB20" s="89">
        <f t="shared" ca="1" si="10"/>
        <v>19.873333333333299</v>
      </c>
      <c r="CC20" s="89">
        <f t="shared" ca="1" si="10"/>
        <v>19.913333333333298</v>
      </c>
      <c r="CD20" s="89">
        <f t="shared" ca="1" si="10"/>
        <v>19.953333333333301</v>
      </c>
      <c r="CE20" s="89">
        <f t="shared" ca="1" si="10"/>
        <v>19.9933333333333</v>
      </c>
      <c r="CF20" s="89">
        <f t="shared" ca="1" si="10"/>
        <v>18.362394164034853</v>
      </c>
      <c r="CG20" s="89">
        <f t="shared" ca="1" si="10"/>
        <v>18.13417891164492</v>
      </c>
      <c r="CH20" s="89">
        <f t="shared" ca="1" si="10"/>
        <v>18.024686841751912</v>
      </c>
      <c r="CI20" s="89">
        <f t="shared" ca="1" si="10"/>
        <v>18.694932245494339</v>
      </c>
      <c r="CJ20" s="89">
        <f t="shared" ca="1" si="10"/>
        <v>18.789178490810595</v>
      </c>
      <c r="CK20" s="89">
        <f t="shared" ca="1" si="10"/>
        <v>18.014879617603768</v>
      </c>
      <c r="CL20" s="89">
        <f t="shared" ca="1" si="10"/>
        <v>18.856257697576574</v>
      </c>
      <c r="CM20" s="89">
        <f t="shared" ca="1" si="10"/>
        <v>19.606755479716739</v>
      </c>
      <c r="CN20" s="89">
        <f t="shared" ca="1" si="10"/>
        <v>18.990153591987514</v>
      </c>
      <c r="CO20" s="89">
        <f t="shared" ca="1" si="10"/>
        <v>19.178467129931192</v>
      </c>
      <c r="CP20" s="89">
        <f t="shared" ca="1" si="10"/>
        <v>19.124791360450267</v>
      </c>
      <c r="CQ20" s="89">
        <f t="shared" ca="1" si="10"/>
        <v>18.052801127912474</v>
      </c>
      <c r="CR20" s="89">
        <f t="shared" ca="1" si="10"/>
        <v>18.036943222802613</v>
      </c>
      <c r="CS20" s="89">
        <f t="shared" ca="1" si="10"/>
        <v>19.821019402055192</v>
      </c>
      <c r="CT20" s="89">
        <f t="shared" ca="1" si="10"/>
        <v>19.453572959782758</v>
      </c>
    </row>
    <row r="21" spans="1:99" x14ac:dyDescent="0.25">
      <c r="A21">
        <v>20</v>
      </c>
      <c r="B21" s="50" t="s">
        <v>243</v>
      </c>
      <c r="C21" s="89">
        <f t="shared" ca="1" si="2"/>
        <v>18.119305280471622</v>
      </c>
      <c r="D21" s="89">
        <f t="shared" ca="1" si="11"/>
        <v>19.524000912152214</v>
      </c>
      <c r="E21" s="89">
        <f t="shared" ca="1" si="11"/>
        <v>18.553233902855649</v>
      </c>
      <c r="F21" s="89">
        <f t="shared" ca="1" si="11"/>
        <v>19.798234419130345</v>
      </c>
      <c r="G21" s="89">
        <f t="shared" ca="1" si="11"/>
        <v>18.640647150704698</v>
      </c>
      <c r="H21" s="89">
        <f t="shared" ca="1" si="11"/>
        <v>18.862335766317951</v>
      </c>
      <c r="I21" s="89">
        <f t="shared" ca="1" si="11"/>
        <v>18.704038271165636</v>
      </c>
      <c r="J21" s="89">
        <f t="shared" ca="1" si="11"/>
        <v>19.203739609645577</v>
      </c>
      <c r="K21" s="89">
        <f t="shared" ca="1" si="11"/>
        <v>18.81012438226124</v>
      </c>
      <c r="L21" s="89">
        <f t="shared" ca="1" si="11"/>
        <v>19.675966356710735</v>
      </c>
      <c r="M21" s="89">
        <f t="shared" ca="1" si="11"/>
        <v>19.344170688384775</v>
      </c>
      <c r="N21" s="89">
        <f t="shared" ca="1" si="11"/>
        <v>19.387541169286234</v>
      </c>
      <c r="O21" s="89">
        <f t="shared" ca="1" si="11"/>
        <v>18.060431692521117</v>
      </c>
      <c r="P21" s="89">
        <f t="shared" ca="1" si="11"/>
        <v>18.110706550974172</v>
      </c>
      <c r="Q21" s="89">
        <f t="shared" ca="1" si="11"/>
        <v>18.861359451282986</v>
      </c>
      <c r="R21" s="89">
        <f t="shared" ca="1" si="11"/>
        <v>19.53494620006499</v>
      </c>
      <c r="S21" s="89">
        <f t="shared" ca="1" si="11"/>
        <v>18.865570399431579</v>
      </c>
      <c r="T21" s="89">
        <f t="shared" ca="1" si="11"/>
        <v>18.329460604563028</v>
      </c>
      <c r="U21" s="89">
        <f t="shared" ca="1" si="11"/>
        <v>19.948046763537619</v>
      </c>
      <c r="V21" s="89">
        <f t="shared" ca="1" si="11"/>
        <v>18.791754124251948</v>
      </c>
      <c r="W21" s="89">
        <f t="shared" ca="1" si="11"/>
        <v>19.648877224023753</v>
      </c>
      <c r="X21" s="89">
        <f t="shared" ca="1" si="11"/>
        <v>19.614008144537539</v>
      </c>
      <c r="Y21" s="89">
        <f t="shared" ca="1" si="11"/>
        <v>18.148967318706983</v>
      </c>
      <c r="Z21" s="89">
        <f t="shared" ca="1" si="11"/>
        <v>19.448503375754658</v>
      </c>
      <c r="AA21" s="89">
        <f t="shared" ca="1" si="11"/>
        <v>18.104677405397279</v>
      </c>
      <c r="AB21" s="89">
        <f t="shared" ca="1" si="11"/>
        <v>19.705633050224879</v>
      </c>
      <c r="AC21" s="89">
        <f t="shared" ca="1" si="11"/>
        <v>19.255883163560743</v>
      </c>
      <c r="AD21" s="89">
        <f t="shared" ca="1" si="11"/>
        <v>18.319974228809116</v>
      </c>
      <c r="AE21" s="89">
        <f t="shared" ca="1" si="11"/>
        <v>19.028489428623743</v>
      </c>
      <c r="AF21" s="89">
        <f t="shared" ca="1" si="11"/>
        <v>19.587348460698724</v>
      </c>
      <c r="AG21" s="89">
        <f t="shared" ca="1" si="11"/>
        <v>18.244809138796228</v>
      </c>
      <c r="AH21" s="89">
        <f t="shared" ca="1" si="11"/>
        <v>18.016072644791461</v>
      </c>
      <c r="AI21" s="89">
        <f t="shared" ca="1" si="11"/>
        <v>19.472294402722191</v>
      </c>
      <c r="AJ21" s="89">
        <f t="shared" ca="1" si="11"/>
        <v>19.620246537876049</v>
      </c>
      <c r="AK21" s="89">
        <f t="shared" ca="1" si="11"/>
        <v>19.764745816953653</v>
      </c>
      <c r="AL21" s="89">
        <f t="shared" ca="1" si="11"/>
        <v>19.426296865369338</v>
      </c>
      <c r="AM21" s="89">
        <f t="shared" ca="1" si="11"/>
        <v>19.78728672832214</v>
      </c>
      <c r="AN21" s="89">
        <f t="shared" ca="1" si="11"/>
        <v>18.554898983034601</v>
      </c>
      <c r="AO21" s="89">
        <f t="shared" ca="1" si="11"/>
        <v>18.451812112147742</v>
      </c>
      <c r="AP21" s="89">
        <f t="shared" ca="1" si="11"/>
        <v>18.450486031025065</v>
      </c>
      <c r="AQ21" s="89">
        <f t="shared" ca="1" si="11"/>
        <v>19.182488957001411</v>
      </c>
      <c r="AR21" s="89">
        <f t="shared" ca="1" si="11"/>
        <v>19.519447249668143</v>
      </c>
      <c r="AS21" s="89">
        <f t="shared" ca="1" si="11"/>
        <v>18.257571627092812</v>
      </c>
      <c r="AT21" s="89">
        <f t="shared" ca="1" si="11"/>
        <v>18.239237912138069</v>
      </c>
      <c r="AU21" s="89">
        <f t="shared" ca="1" si="11"/>
        <v>18.990235826371986</v>
      </c>
      <c r="AV21" s="89">
        <f t="shared" ca="1" si="11"/>
        <v>18.947605996513264</v>
      </c>
      <c r="AW21" s="89">
        <f t="shared" ca="1" si="11"/>
        <v>18.477200018285529</v>
      </c>
      <c r="AX21" s="89">
        <f t="shared" ca="1" si="11"/>
        <v>19.051441349067556</v>
      </c>
      <c r="AY21" s="89">
        <f t="shared" ca="1" si="11"/>
        <v>18.081202000398804</v>
      </c>
      <c r="AZ21" s="89">
        <f t="shared" ca="1" si="11"/>
        <v>18.821200309519096</v>
      </c>
      <c r="BA21" s="89">
        <f t="shared" ca="1" si="11"/>
        <v>19.530939809313619</v>
      </c>
      <c r="BB21" s="89">
        <f t="shared" ca="1" si="11"/>
        <v>19.562317694103136</v>
      </c>
      <c r="BC21" s="89">
        <f t="shared" ca="1" si="11"/>
        <v>18.513332558255552</v>
      </c>
      <c r="BD21" s="89">
        <f t="shared" ca="1" si="11"/>
        <v>19.067059763810462</v>
      </c>
      <c r="BE21" s="89">
        <f t="shared" ca="1" si="11"/>
        <v>18.340642691026602</v>
      </c>
      <c r="BF21" s="89">
        <f t="shared" ca="1" si="11"/>
        <v>19.778382464016651</v>
      </c>
      <c r="BG21" s="89">
        <f t="shared" ca="1" si="11"/>
        <v>19.095548918804724</v>
      </c>
      <c r="BH21" s="89">
        <f t="shared" ca="1" si="11"/>
        <v>19.310079296782547</v>
      </c>
      <c r="BI21" s="89">
        <f t="shared" ca="1" si="11"/>
        <v>19.358005347209534</v>
      </c>
      <c r="BJ21" s="89">
        <f t="shared" ca="1" si="11"/>
        <v>19.348727221201855</v>
      </c>
      <c r="BK21" s="89">
        <f t="shared" ca="1" si="11"/>
        <v>19.762782958805715</v>
      </c>
      <c r="BL21" s="89">
        <f t="shared" ca="1" si="11"/>
        <v>19.465756724084571</v>
      </c>
      <c r="BM21" s="89">
        <f t="shared" ca="1" si="11"/>
        <v>18.7112353408864</v>
      </c>
      <c r="BN21" s="89">
        <f t="shared" ca="1" si="11"/>
        <v>18.310360119843033</v>
      </c>
      <c r="BO21" s="89">
        <f t="shared" ca="1" si="11"/>
        <v>18.15064838323628</v>
      </c>
      <c r="BP21" s="89">
        <f t="shared" ca="1" si="10"/>
        <v>18.276911376764751</v>
      </c>
      <c r="BQ21" s="89">
        <f t="shared" ca="1" si="10"/>
        <v>18.567841657738384</v>
      </c>
      <c r="BR21" s="89">
        <f t="shared" ca="1" si="10"/>
        <v>19.721201643664696</v>
      </c>
      <c r="BS21" s="89">
        <f t="shared" ca="1" si="10"/>
        <v>19.020675415849485</v>
      </c>
      <c r="BT21" s="89">
        <f t="shared" ca="1" si="10"/>
        <v>19.693782620862695</v>
      </c>
      <c r="BU21" s="89">
        <f t="shared" ca="1" si="10"/>
        <v>19.868234391683309</v>
      </c>
      <c r="BV21" s="89">
        <f t="shared" ca="1" si="10"/>
        <v>18.296143811856208</v>
      </c>
      <c r="BW21" s="89">
        <f t="shared" ca="1" si="10"/>
        <v>19.359977309774081</v>
      </c>
      <c r="BX21" s="89">
        <f t="shared" ca="1" si="10"/>
        <v>18.879288023083948</v>
      </c>
      <c r="BY21" s="89">
        <f t="shared" ca="1" si="10"/>
        <v>19.464159697043847</v>
      </c>
      <c r="BZ21" s="89">
        <f t="shared" ca="1" si="10"/>
        <v>19.849485556102742</v>
      </c>
      <c r="CA21" s="89">
        <f t="shared" ca="1" si="10"/>
        <v>19.120793979444503</v>
      </c>
      <c r="CB21" s="89">
        <f t="shared" ca="1" si="10"/>
        <v>18.293975031028673</v>
      </c>
      <c r="CC21" s="89">
        <f t="shared" ca="1" si="10"/>
        <v>18.09718602921258</v>
      </c>
      <c r="CD21" s="89">
        <f t="shared" ca="1" si="10"/>
        <v>19.024967269440879</v>
      </c>
      <c r="CE21" s="89">
        <f t="shared" ca="1" si="10"/>
        <v>19.138474089842223</v>
      </c>
      <c r="CF21" s="89">
        <f t="shared" ca="1" si="10"/>
        <v>18.913652447224919</v>
      </c>
      <c r="CG21" s="89">
        <f t="shared" ca="1" si="10"/>
        <v>19.114450235105807</v>
      </c>
      <c r="CH21" s="89">
        <f t="shared" ca="1" si="10"/>
        <v>19.610931828191418</v>
      </c>
      <c r="CI21" s="89">
        <f t="shared" ca="1" si="10"/>
        <v>19.164023413780473</v>
      </c>
      <c r="CJ21" s="89">
        <f t="shared" ca="1" si="10"/>
        <v>19.470362207326943</v>
      </c>
      <c r="CK21" s="89">
        <f t="shared" ca="1" si="10"/>
        <v>18.973265269501105</v>
      </c>
      <c r="CL21" s="89">
        <f t="shared" ca="1" si="10"/>
        <v>18.077894052710089</v>
      </c>
      <c r="CM21" s="89">
        <f t="shared" ca="1" si="10"/>
        <v>18.087570907564899</v>
      </c>
      <c r="CN21" s="89">
        <f t="shared" ca="1" si="10"/>
        <v>18.293127636556886</v>
      </c>
      <c r="CO21" s="89">
        <f t="shared" ca="1" si="10"/>
        <v>18.027309525169414</v>
      </c>
      <c r="CP21" s="89">
        <f t="shared" ca="1" si="10"/>
        <v>18.744958746515206</v>
      </c>
      <c r="CQ21" s="89">
        <f t="shared" ca="1" si="10"/>
        <v>18.486041692555759</v>
      </c>
      <c r="CR21" s="89">
        <f t="shared" ca="1" si="10"/>
        <v>18.823508173656304</v>
      </c>
      <c r="CS21" s="89">
        <f t="shared" ca="1" si="10"/>
        <v>18.644915044596363</v>
      </c>
      <c r="CT21" s="89">
        <f t="shared" ca="1" si="10"/>
        <v>18.903104523741611</v>
      </c>
    </row>
    <row r="22" spans="1:99" x14ac:dyDescent="0.25">
      <c r="A22">
        <v>21</v>
      </c>
      <c r="B22" s="50" t="s">
        <v>244</v>
      </c>
      <c r="C22" s="89">
        <f t="shared" ca="1" si="2"/>
        <v>18.340284569260678</v>
      </c>
      <c r="D22" s="89">
        <f t="shared" ca="1" si="11"/>
        <v>18.531693362173144</v>
      </c>
      <c r="E22" s="89">
        <f t="shared" ca="1" si="11"/>
        <v>18.978161301994405</v>
      </c>
      <c r="F22" s="89">
        <f t="shared" ca="1" si="11"/>
        <v>19.890552230882413</v>
      </c>
      <c r="G22" s="89">
        <f t="shared" ca="1" si="11"/>
        <v>18.579650349149119</v>
      </c>
      <c r="H22" s="89">
        <f t="shared" ca="1" si="11"/>
        <v>18.113901439752759</v>
      </c>
      <c r="I22" s="89">
        <f t="shared" ca="1" si="11"/>
        <v>19.881481260251096</v>
      </c>
      <c r="J22" s="89">
        <f t="shared" ca="1" si="11"/>
        <v>18.561112755102421</v>
      </c>
      <c r="K22" s="89">
        <f t="shared" ca="1" si="11"/>
        <v>18.648462726034978</v>
      </c>
      <c r="L22" s="89">
        <f t="shared" ca="1" si="11"/>
        <v>19.636841101340817</v>
      </c>
      <c r="M22" s="89">
        <f t="shared" ca="1" si="11"/>
        <v>18.398062855655091</v>
      </c>
      <c r="N22" s="89">
        <f t="shared" ca="1" si="11"/>
        <v>18.767245320633712</v>
      </c>
      <c r="O22" s="89">
        <f t="shared" ca="1" si="11"/>
        <v>19.457138433778891</v>
      </c>
      <c r="P22" s="89">
        <f t="shared" ca="1" si="11"/>
        <v>18.466915875891988</v>
      </c>
      <c r="Q22" s="89">
        <f t="shared" ca="1" si="11"/>
        <v>18.855734906194424</v>
      </c>
      <c r="R22" s="89">
        <f t="shared" ca="1" si="11"/>
        <v>19.494182288739704</v>
      </c>
      <c r="S22" s="89">
        <f t="shared" ca="1" si="11"/>
        <v>19.164208379181979</v>
      </c>
      <c r="T22" s="89">
        <f t="shared" ca="1" si="11"/>
        <v>19.049711826682564</v>
      </c>
      <c r="U22" s="89">
        <f t="shared" ca="1" si="11"/>
        <v>19.433049133650766</v>
      </c>
      <c r="V22" s="89">
        <f t="shared" ca="1" si="11"/>
        <v>19.493603233161316</v>
      </c>
      <c r="W22" s="89">
        <f t="shared" ca="1" si="11"/>
        <v>19.885995153120835</v>
      </c>
      <c r="X22" s="89">
        <f t="shared" ca="1" si="11"/>
        <v>18.706161748226371</v>
      </c>
      <c r="Y22" s="89">
        <f t="shared" ca="1" si="11"/>
        <v>19.792568922172517</v>
      </c>
      <c r="Z22" s="89">
        <f t="shared" ca="1" si="11"/>
        <v>18.88693330122214</v>
      </c>
      <c r="AA22" s="89">
        <f t="shared" ca="1" si="11"/>
        <v>18.965530791023816</v>
      </c>
      <c r="AB22" s="89">
        <f t="shared" ca="1" si="11"/>
        <v>19.539207378057483</v>
      </c>
      <c r="AC22" s="89">
        <f t="shared" ca="1" si="11"/>
        <v>19.912881670262212</v>
      </c>
      <c r="AD22" s="89">
        <f t="shared" ca="1" si="11"/>
        <v>19.159645523221684</v>
      </c>
      <c r="AE22" s="89">
        <f t="shared" ca="1" si="11"/>
        <v>19.176362129400733</v>
      </c>
      <c r="AF22" s="89">
        <f t="shared" ca="1" si="11"/>
        <v>18.1784194245446</v>
      </c>
      <c r="AG22" s="89">
        <f t="shared" ca="1" si="11"/>
        <v>18.37802231120715</v>
      </c>
      <c r="AH22" s="89">
        <f t="shared" ca="1" si="11"/>
        <v>19.4523691379833</v>
      </c>
      <c r="AI22" s="89">
        <f t="shared" ca="1" si="11"/>
        <v>19.39263542892369</v>
      </c>
      <c r="AJ22" s="89">
        <f t="shared" ca="1" si="11"/>
        <v>18.359889429649023</v>
      </c>
      <c r="AK22" s="89">
        <f t="shared" ca="1" si="11"/>
        <v>18.125340614473494</v>
      </c>
      <c r="AL22" s="89">
        <f t="shared" ca="1" si="11"/>
        <v>18.557577437594556</v>
      </c>
      <c r="AM22" s="89">
        <f t="shared" ca="1" si="11"/>
        <v>19.099476303828979</v>
      </c>
      <c r="AN22" s="89">
        <f t="shared" ca="1" si="11"/>
        <v>18.952491891126495</v>
      </c>
      <c r="AO22" s="89">
        <f t="shared" ca="1" si="11"/>
        <v>19.49236899624665</v>
      </c>
      <c r="AP22" s="89">
        <f t="shared" ca="1" si="11"/>
        <v>18.07033140492581</v>
      </c>
      <c r="AQ22" s="89">
        <f t="shared" ca="1" si="11"/>
        <v>18.207949988520035</v>
      </c>
      <c r="AR22" s="89">
        <f t="shared" ca="1" si="11"/>
        <v>18.370272537007498</v>
      </c>
      <c r="AS22" s="89">
        <f t="shared" ca="1" si="11"/>
        <v>19.011974794586223</v>
      </c>
      <c r="AT22" s="89">
        <f t="shared" ca="1" si="11"/>
        <v>19.733262522527475</v>
      </c>
      <c r="AU22" s="89">
        <f t="shared" ca="1" si="11"/>
        <v>18.91824362890949</v>
      </c>
      <c r="AV22" s="89">
        <f t="shared" ca="1" si="11"/>
        <v>19.743661122566273</v>
      </c>
      <c r="AW22" s="89">
        <f t="shared" ca="1" si="11"/>
        <v>19.33658854521606</v>
      </c>
      <c r="AX22" s="89">
        <f t="shared" ca="1" si="11"/>
        <v>18.399821072181481</v>
      </c>
      <c r="AY22" s="89">
        <f t="shared" ca="1" si="11"/>
        <v>18.852836451586107</v>
      </c>
      <c r="AZ22" s="89">
        <f t="shared" ca="1" si="11"/>
        <v>19.886202095129786</v>
      </c>
      <c r="BA22" s="89">
        <f t="shared" ca="1" si="11"/>
        <v>19.037680809819918</v>
      </c>
      <c r="BB22" s="89">
        <f t="shared" ca="1" si="11"/>
        <v>19.950664561516877</v>
      </c>
      <c r="BC22" s="89">
        <f t="shared" ca="1" si="11"/>
        <v>18.463829177681941</v>
      </c>
      <c r="BD22" s="89">
        <f t="shared" ca="1" si="11"/>
        <v>19.329932618098109</v>
      </c>
      <c r="BE22" s="89">
        <f t="shared" ca="1" si="11"/>
        <v>18.56485929039566</v>
      </c>
      <c r="BF22" s="89">
        <f t="shared" ca="1" si="11"/>
        <v>18.326907123212671</v>
      </c>
      <c r="BG22" s="89">
        <f t="shared" ca="1" si="11"/>
        <v>18.894533505891086</v>
      </c>
      <c r="BH22" s="89">
        <f t="shared" ca="1" si="11"/>
        <v>18.106435085127934</v>
      </c>
      <c r="BI22" s="89">
        <f t="shared" ca="1" si="11"/>
        <v>19.510038289001415</v>
      </c>
      <c r="BJ22" s="89">
        <f t="shared" ca="1" si="11"/>
        <v>18.651607513913884</v>
      </c>
      <c r="BK22" s="89">
        <f t="shared" ca="1" si="11"/>
        <v>19.402001533325638</v>
      </c>
      <c r="BL22" s="89">
        <f t="shared" ca="1" si="11"/>
        <v>19.25383059900674</v>
      </c>
      <c r="BM22" s="89">
        <f t="shared" ca="1" si="11"/>
        <v>18.260068519418823</v>
      </c>
      <c r="BN22" s="89">
        <f t="shared" ca="1" si="11"/>
        <v>18.972327101564129</v>
      </c>
      <c r="BO22" s="89">
        <f t="shared" ca="1" si="11"/>
        <v>19.133189718623928</v>
      </c>
      <c r="BP22" s="89">
        <f t="shared" ca="1" si="10"/>
        <v>18.363198376898193</v>
      </c>
      <c r="BQ22" s="89">
        <f t="shared" ca="1" si="10"/>
        <v>18.189279997827285</v>
      </c>
      <c r="BR22" s="89">
        <f t="shared" ca="1" si="10"/>
        <v>19.902800504497492</v>
      </c>
      <c r="BS22" s="89">
        <f t="shared" ca="1" si="10"/>
        <v>19.816979203743852</v>
      </c>
      <c r="BT22" s="89">
        <f t="shared" ca="1" si="10"/>
        <v>18.882729716316991</v>
      </c>
      <c r="BU22" s="89">
        <f t="shared" ca="1" si="10"/>
        <v>19.748458432070787</v>
      </c>
      <c r="BV22" s="89">
        <f t="shared" ca="1" si="10"/>
        <v>18.909559044991379</v>
      </c>
      <c r="BW22" s="89">
        <f t="shared" ca="1" si="10"/>
        <v>19.310956611068466</v>
      </c>
      <c r="BX22" s="89">
        <f t="shared" ca="1" si="10"/>
        <v>19.198037433755271</v>
      </c>
      <c r="BY22" s="89">
        <f t="shared" ca="1" si="10"/>
        <v>19.745713938160502</v>
      </c>
      <c r="BZ22" s="89">
        <f t="shared" ca="1" si="10"/>
        <v>19.010693206263095</v>
      </c>
      <c r="CA22" s="89">
        <f t="shared" ca="1" si="10"/>
        <v>18.499624180598548</v>
      </c>
      <c r="CB22" s="89">
        <f t="shared" ca="1" si="10"/>
        <v>19.20862316148542</v>
      </c>
      <c r="CC22" s="89">
        <f t="shared" ca="1" si="10"/>
        <v>18.253595476366964</v>
      </c>
      <c r="CD22" s="89">
        <f t="shared" ca="1" si="10"/>
        <v>19.861387341235975</v>
      </c>
      <c r="CE22" s="89">
        <f t="shared" ca="1" si="10"/>
        <v>18.545077361274007</v>
      </c>
      <c r="CF22" s="89">
        <f t="shared" ca="1" si="10"/>
        <v>19.713023506775119</v>
      </c>
      <c r="CG22" s="89">
        <f t="shared" ca="1" si="10"/>
        <v>18.750412400441622</v>
      </c>
      <c r="CH22" s="89">
        <f t="shared" ca="1" si="10"/>
        <v>19.686117902614427</v>
      </c>
      <c r="CI22" s="89">
        <f t="shared" ca="1" si="10"/>
        <v>19.937903397280689</v>
      </c>
      <c r="CJ22" s="89">
        <f t="shared" ca="1" si="10"/>
        <v>18.400344245582353</v>
      </c>
      <c r="CK22" s="89">
        <f t="shared" ca="1" si="10"/>
        <v>18.61449284025937</v>
      </c>
      <c r="CL22" s="89">
        <f t="shared" ca="1" si="10"/>
        <v>19.571934298313071</v>
      </c>
      <c r="CM22" s="89">
        <f t="shared" ca="1" si="10"/>
        <v>18.116456008134342</v>
      </c>
      <c r="CN22" s="89">
        <f t="shared" ca="1" si="10"/>
        <v>19.840547022280223</v>
      </c>
      <c r="CO22" s="89">
        <f t="shared" ca="1" si="10"/>
        <v>19.950748445549909</v>
      </c>
      <c r="CP22" s="89">
        <f t="shared" ca="1" si="10"/>
        <v>19.277116263648885</v>
      </c>
      <c r="CQ22" s="89">
        <f t="shared" ca="1" si="10"/>
        <v>19.214121734927712</v>
      </c>
      <c r="CR22" s="89">
        <f t="shared" ca="1" si="10"/>
        <v>19.679621785608997</v>
      </c>
      <c r="CS22" s="89">
        <f t="shared" ca="1" si="10"/>
        <v>19.915684697988752</v>
      </c>
      <c r="CT22" s="89">
        <f t="shared" ca="1" si="10"/>
        <v>19.318767324534253</v>
      </c>
    </row>
    <row r="23" spans="1:99" x14ac:dyDescent="0.25">
      <c r="A23">
        <v>22</v>
      </c>
      <c r="B23" s="50" t="s">
        <v>238</v>
      </c>
      <c r="C23" s="89">
        <f t="shared" ca="1" si="2"/>
        <v>18.515531369581858</v>
      </c>
      <c r="D23" s="89">
        <f t="shared" ca="1" si="11"/>
        <v>18.696271694882945</v>
      </c>
      <c r="E23" s="89">
        <f t="shared" ca="1" si="11"/>
        <v>19.734224516532219</v>
      </c>
      <c r="F23" s="89">
        <f t="shared" ca="1" si="11"/>
        <v>18.007667589978212</v>
      </c>
      <c r="G23" s="89">
        <f t="shared" ca="1" si="11"/>
        <v>19.497275769278641</v>
      </c>
      <c r="H23" s="89">
        <f t="shared" ca="1" si="11"/>
        <v>18.078776818262128</v>
      </c>
      <c r="I23" s="89">
        <f t="shared" ca="1" si="11"/>
        <v>19.929286773145396</v>
      </c>
      <c r="J23" s="89">
        <f t="shared" ca="1" si="11"/>
        <v>19.020373914591957</v>
      </c>
      <c r="K23" s="89">
        <f t="shared" ca="1" si="11"/>
        <v>19.16794695602022</v>
      </c>
      <c r="L23" s="89">
        <f t="shared" ca="1" si="11"/>
        <v>18.763954658162081</v>
      </c>
      <c r="M23" s="89">
        <f t="shared" ca="1" si="11"/>
        <v>19.125376572121812</v>
      </c>
      <c r="N23" s="89">
        <f t="shared" ca="1" si="11"/>
        <v>18.148069383318024</v>
      </c>
      <c r="O23" s="89">
        <f t="shared" ca="1" si="11"/>
        <v>19.992174702076024</v>
      </c>
      <c r="P23" s="89">
        <f t="shared" ca="1" si="11"/>
        <v>18.239678109531408</v>
      </c>
      <c r="Q23" s="89">
        <f t="shared" ca="1" si="11"/>
        <v>18.286144989370783</v>
      </c>
      <c r="R23" s="89">
        <f t="shared" ca="1" si="11"/>
        <v>19.814807869582495</v>
      </c>
      <c r="S23" s="89">
        <f t="shared" ca="1" si="11"/>
        <v>18.328728034179179</v>
      </c>
      <c r="T23" s="89">
        <f t="shared" ca="1" si="11"/>
        <v>18.349267969499241</v>
      </c>
      <c r="U23" s="89">
        <f t="shared" ca="1" si="11"/>
        <v>19.07871525225255</v>
      </c>
      <c r="V23" s="89">
        <f t="shared" ca="1" si="11"/>
        <v>18.694431197830866</v>
      </c>
      <c r="W23" s="89">
        <f t="shared" ca="1" si="11"/>
        <v>19.862873046255874</v>
      </c>
      <c r="X23" s="89">
        <f t="shared" ca="1" si="11"/>
        <v>19.134513237549172</v>
      </c>
      <c r="Y23" s="89">
        <f t="shared" ca="1" si="11"/>
        <v>19.131262826663274</v>
      </c>
      <c r="Z23" s="89">
        <f t="shared" ca="1" si="11"/>
        <v>18.246062743403424</v>
      </c>
      <c r="AA23" s="89">
        <f t="shared" ca="1" si="11"/>
        <v>18.0841668034567</v>
      </c>
      <c r="AB23" s="89">
        <f t="shared" ca="1" si="11"/>
        <v>18.010009686142599</v>
      </c>
      <c r="AC23" s="89">
        <f t="shared" ca="1" si="11"/>
        <v>18.639714268461962</v>
      </c>
      <c r="AD23" s="89">
        <f t="shared" ca="1" si="11"/>
        <v>18.06903880771511</v>
      </c>
      <c r="AE23" s="89">
        <f t="shared" ca="1" si="11"/>
        <v>19.522661054790156</v>
      </c>
      <c r="AF23" s="89">
        <f t="shared" ca="1" si="11"/>
        <v>19.075088719291863</v>
      </c>
      <c r="AG23" s="89">
        <f t="shared" ca="1" si="11"/>
        <v>19.658294081442349</v>
      </c>
      <c r="AH23" s="89">
        <f t="shared" ca="1" si="11"/>
        <v>19.72241826307172</v>
      </c>
      <c r="AI23" s="89">
        <f t="shared" ca="1" si="11"/>
        <v>19.681147073392317</v>
      </c>
      <c r="AJ23" s="89">
        <f t="shared" ca="1" si="11"/>
        <v>19.861621415810735</v>
      </c>
      <c r="AK23" s="89">
        <f t="shared" ca="1" si="11"/>
        <v>18.728633851225378</v>
      </c>
      <c r="AL23" s="89">
        <f t="shared" ca="1" si="11"/>
        <v>19.746202196041931</v>
      </c>
      <c r="AM23" s="89">
        <f t="shared" ca="1" si="11"/>
        <v>18.910505055476314</v>
      </c>
      <c r="AN23" s="89">
        <f t="shared" ca="1" si="11"/>
        <v>19.145318537456198</v>
      </c>
      <c r="AO23" s="89">
        <f t="shared" ca="1" si="11"/>
        <v>18.623483947499352</v>
      </c>
      <c r="AP23" s="89">
        <f t="shared" ca="1" si="11"/>
        <v>19.965186145382688</v>
      </c>
      <c r="AQ23" s="89">
        <f t="shared" ca="1" si="11"/>
        <v>18.971399231516912</v>
      </c>
      <c r="AR23" s="89">
        <f t="shared" ca="1" si="11"/>
        <v>18.430088336075489</v>
      </c>
      <c r="AS23" s="89">
        <f t="shared" ca="1" si="11"/>
        <v>18.475879653271019</v>
      </c>
      <c r="AT23" s="89">
        <f t="shared" ca="1" si="11"/>
        <v>19.940204942345364</v>
      </c>
      <c r="AU23" s="89">
        <f t="shared" ca="1" si="11"/>
        <v>18.160935401974669</v>
      </c>
      <c r="AV23" s="89">
        <f t="shared" ca="1" si="11"/>
        <v>19.913025455941305</v>
      </c>
      <c r="AW23" s="89">
        <f t="shared" ca="1" si="11"/>
        <v>18.537134318962611</v>
      </c>
      <c r="AX23" s="89">
        <f t="shared" ca="1" si="11"/>
        <v>18.361055934692011</v>
      </c>
      <c r="AY23" s="89">
        <f t="shared" ca="1" si="11"/>
        <v>19.634172163714936</v>
      </c>
      <c r="AZ23" s="89">
        <f t="shared" ca="1" si="11"/>
        <v>19.619262095119616</v>
      </c>
      <c r="BA23" s="89">
        <f t="shared" ca="1" si="11"/>
        <v>19.993770910087559</v>
      </c>
      <c r="BB23" s="89">
        <f t="shared" ca="1" si="11"/>
        <v>19.014871784329419</v>
      </c>
      <c r="BC23" s="89">
        <f t="shared" ca="1" si="11"/>
        <v>18.166993947563505</v>
      </c>
      <c r="BD23" s="89">
        <f t="shared" ca="1" si="11"/>
        <v>19.420822954003807</v>
      </c>
      <c r="BE23" s="89">
        <f t="shared" ca="1" si="11"/>
        <v>19.913774584596556</v>
      </c>
      <c r="BF23" s="89">
        <f t="shared" ca="1" si="11"/>
        <v>19.978618632631175</v>
      </c>
      <c r="BG23" s="89">
        <f t="shared" ca="1" si="11"/>
        <v>18.244530206053554</v>
      </c>
      <c r="BH23" s="89">
        <f t="shared" ca="1" si="11"/>
        <v>18.371277789904127</v>
      </c>
      <c r="BI23" s="89">
        <f t="shared" ca="1" si="11"/>
        <v>19.62148011105856</v>
      </c>
      <c r="BJ23" s="89">
        <f t="shared" ca="1" si="11"/>
        <v>18.18974209627487</v>
      </c>
      <c r="BK23" s="89">
        <f t="shared" ca="1" si="11"/>
        <v>18.42391973241326</v>
      </c>
      <c r="BL23" s="89">
        <f t="shared" ca="1" si="11"/>
        <v>19.842979045162735</v>
      </c>
      <c r="BM23" s="89">
        <f t="shared" ca="1" si="11"/>
        <v>19.371942260687618</v>
      </c>
      <c r="BN23" s="89">
        <f t="shared" ca="1" si="11"/>
        <v>19.610817596561006</v>
      </c>
      <c r="BO23" s="89">
        <f t="shared" ref="BO23:CT26" ca="1" si="12">INDIRECT("Données!B"&amp;(COLUMN()-1+(96*(ROW()-2))))</f>
        <v>18.598302400560812</v>
      </c>
      <c r="BP23" s="89">
        <f t="shared" ca="1" si="12"/>
        <v>19.232758673906794</v>
      </c>
      <c r="BQ23" s="89">
        <f t="shared" ca="1" si="12"/>
        <v>18.058815860179735</v>
      </c>
      <c r="BR23" s="89">
        <f t="shared" ca="1" si="12"/>
        <v>18.647954833733003</v>
      </c>
      <c r="BS23" s="89">
        <f t="shared" ca="1" si="12"/>
        <v>19.956494773209425</v>
      </c>
      <c r="BT23" s="89">
        <f t="shared" ca="1" si="12"/>
        <v>19.189241860654164</v>
      </c>
      <c r="BU23" s="89">
        <f t="shared" ca="1" si="12"/>
        <v>18.88702695301669</v>
      </c>
      <c r="BV23" s="89">
        <f t="shared" ca="1" si="12"/>
        <v>19.585103358419634</v>
      </c>
      <c r="BW23" s="89">
        <f t="shared" ca="1" si="12"/>
        <v>18.856347334783749</v>
      </c>
      <c r="BX23" s="89">
        <f t="shared" ca="1" si="12"/>
        <v>19.659345322199901</v>
      </c>
      <c r="BY23" s="89">
        <f t="shared" ca="1" si="12"/>
        <v>19.764492991700944</v>
      </c>
      <c r="BZ23" s="89">
        <f t="shared" ca="1" si="12"/>
        <v>19.023900248481713</v>
      </c>
      <c r="CA23" s="89">
        <f t="shared" ca="1" si="12"/>
        <v>19.299572175874424</v>
      </c>
      <c r="CB23" s="89">
        <f t="shared" ca="1" si="12"/>
        <v>18.113864392444022</v>
      </c>
      <c r="CC23" s="89">
        <f t="shared" ca="1" si="12"/>
        <v>19.280834344282177</v>
      </c>
      <c r="CD23" s="89">
        <f t="shared" ca="1" si="12"/>
        <v>19.266632725073229</v>
      </c>
      <c r="CE23" s="89">
        <f t="shared" ca="1" si="12"/>
        <v>18.944340513787303</v>
      </c>
      <c r="CF23" s="89">
        <f t="shared" ca="1" si="12"/>
        <v>19.130089473293527</v>
      </c>
      <c r="CG23" s="89">
        <f t="shared" ca="1" si="12"/>
        <v>19.700987558119209</v>
      </c>
      <c r="CH23" s="89">
        <f t="shared" ca="1" si="12"/>
        <v>19.078698176506741</v>
      </c>
      <c r="CI23" s="89">
        <f t="shared" ca="1" si="12"/>
        <v>18.384675333191407</v>
      </c>
      <c r="CJ23" s="89">
        <f t="shared" ca="1" si="12"/>
        <v>18.992902473617942</v>
      </c>
      <c r="CK23" s="89">
        <f t="shared" ca="1" si="12"/>
        <v>18.934835698610541</v>
      </c>
      <c r="CL23" s="89">
        <f t="shared" ca="1" si="12"/>
        <v>18.810753491401215</v>
      </c>
      <c r="CM23" s="89">
        <f t="shared" ca="1" si="12"/>
        <v>18.121792905149334</v>
      </c>
      <c r="CN23" s="89">
        <f t="shared" ca="1" si="12"/>
        <v>19.192335704733082</v>
      </c>
      <c r="CO23" s="89">
        <f t="shared" ca="1" si="12"/>
        <v>19.129737162783435</v>
      </c>
      <c r="CP23" s="89">
        <f t="shared" ca="1" si="12"/>
        <v>19.612503018171918</v>
      </c>
      <c r="CQ23" s="89">
        <f t="shared" ca="1" si="12"/>
        <v>18.446639342379221</v>
      </c>
      <c r="CR23" s="89">
        <f t="shared" ca="1" si="12"/>
        <v>18.683532452535552</v>
      </c>
      <c r="CS23" s="89">
        <f t="shared" ca="1" si="12"/>
        <v>19.104229946200082</v>
      </c>
      <c r="CT23" s="89">
        <f t="shared" ca="1" si="12"/>
        <v>18.058747887552506</v>
      </c>
    </row>
    <row r="24" spans="1:99" x14ac:dyDescent="0.25">
      <c r="A24">
        <v>23</v>
      </c>
      <c r="B24" s="50" t="s">
        <v>239</v>
      </c>
      <c r="C24" s="89">
        <f t="shared" ca="1" si="2"/>
        <v>19.269888388930873</v>
      </c>
      <c r="D24" s="89">
        <f t="shared" ref="D24:BO27" ca="1" si="13">INDIRECT("Données!B"&amp;(COLUMN()-1+(96*(ROW()-2))))</f>
        <v>18.129807404657342</v>
      </c>
      <c r="E24" s="89">
        <f t="shared" ca="1" si="13"/>
        <v>18.297444095310702</v>
      </c>
      <c r="F24" s="89">
        <f t="shared" ca="1" si="13"/>
        <v>19.329157757785097</v>
      </c>
      <c r="G24" s="89">
        <f t="shared" ca="1" si="13"/>
        <v>18.035499023879474</v>
      </c>
      <c r="H24" s="89">
        <f t="shared" ca="1" si="13"/>
        <v>19.057751791782792</v>
      </c>
      <c r="I24" s="89">
        <f t="shared" ca="1" si="13"/>
        <v>18.405043351189867</v>
      </c>
      <c r="J24" s="89">
        <f t="shared" ca="1" si="13"/>
        <v>18.183305245320355</v>
      </c>
      <c r="K24" s="89">
        <f t="shared" ca="1" si="13"/>
        <v>19.959698667861034</v>
      </c>
      <c r="L24" s="89">
        <f t="shared" ca="1" si="13"/>
        <v>19.359291579059118</v>
      </c>
      <c r="M24" s="89">
        <f t="shared" ca="1" si="13"/>
        <v>19.754704340862435</v>
      </c>
      <c r="N24" s="89">
        <f t="shared" ca="1" si="13"/>
        <v>18.098791446701149</v>
      </c>
      <c r="O24" s="89">
        <f t="shared" ca="1" si="13"/>
        <v>18.128702926012057</v>
      </c>
      <c r="P24" s="89">
        <f t="shared" ca="1" si="13"/>
        <v>19.642061490466386</v>
      </c>
      <c r="Q24" s="89">
        <f t="shared" ca="1" si="13"/>
        <v>18.365390481156542</v>
      </c>
      <c r="R24" s="89">
        <f t="shared" ca="1" si="13"/>
        <v>19.605068386532128</v>
      </c>
      <c r="S24" s="89">
        <f t="shared" ca="1" si="13"/>
        <v>19.902915293136598</v>
      </c>
      <c r="T24" s="89">
        <f t="shared" ca="1" si="13"/>
        <v>18.484999095552638</v>
      </c>
      <c r="U24" s="89">
        <f t="shared" ca="1" si="13"/>
        <v>19.384604696719968</v>
      </c>
      <c r="V24" s="89">
        <f t="shared" ca="1" si="13"/>
        <v>19.713483525659544</v>
      </c>
      <c r="W24" s="89">
        <f t="shared" ca="1" si="13"/>
        <v>19.958537927253388</v>
      </c>
      <c r="X24" s="89">
        <f t="shared" ca="1" si="13"/>
        <v>18.408885437424711</v>
      </c>
      <c r="Y24" s="89">
        <f t="shared" ca="1" si="13"/>
        <v>18.857245885623573</v>
      </c>
      <c r="Z24" s="89">
        <f t="shared" ca="1" si="13"/>
        <v>18.043345313249201</v>
      </c>
      <c r="AA24" s="89">
        <f t="shared" ca="1" si="13"/>
        <v>18.149174739350801</v>
      </c>
      <c r="AB24" s="89">
        <f t="shared" ca="1" si="13"/>
        <v>18.843795028189042</v>
      </c>
      <c r="AC24" s="89">
        <f t="shared" ca="1" si="13"/>
        <v>18.636333055732397</v>
      </c>
      <c r="AD24" s="89">
        <f t="shared" ca="1" si="13"/>
        <v>18.765204880322873</v>
      </c>
      <c r="AE24" s="89">
        <f t="shared" ca="1" si="13"/>
        <v>19.842235611911651</v>
      </c>
      <c r="AF24" s="89">
        <f t="shared" ca="1" si="13"/>
        <v>19.822411657221735</v>
      </c>
      <c r="AG24" s="89">
        <f t="shared" ca="1" si="13"/>
        <v>19.218348274519226</v>
      </c>
      <c r="AH24" s="89">
        <f t="shared" ca="1" si="13"/>
        <v>19.974230032415246</v>
      </c>
      <c r="AI24" s="89">
        <f t="shared" ca="1" si="13"/>
        <v>19.346793752131461</v>
      </c>
      <c r="AJ24" s="89">
        <f t="shared" ca="1" si="13"/>
        <v>18.39323405940965</v>
      </c>
      <c r="AK24" s="89">
        <f t="shared" ca="1" si="13"/>
        <v>19.721068899927662</v>
      </c>
      <c r="AL24" s="89">
        <f t="shared" ca="1" si="13"/>
        <v>18.895765419617444</v>
      </c>
      <c r="AM24" s="89">
        <f t="shared" ca="1" si="13"/>
        <v>19.421543863861618</v>
      </c>
      <c r="AN24" s="89">
        <f t="shared" ca="1" si="13"/>
        <v>19.40621853762406</v>
      </c>
      <c r="AO24" s="89">
        <f t="shared" ca="1" si="13"/>
        <v>19.310480888929568</v>
      </c>
      <c r="AP24" s="89">
        <f t="shared" ca="1" si="13"/>
        <v>19.399102875672998</v>
      </c>
      <c r="AQ24" s="89">
        <f t="shared" ca="1" si="13"/>
        <v>19.520851460991622</v>
      </c>
      <c r="AR24" s="89">
        <f t="shared" ca="1" si="13"/>
        <v>19.504411037152888</v>
      </c>
      <c r="AS24" s="89">
        <f t="shared" ca="1" si="13"/>
        <v>18.099954048471758</v>
      </c>
      <c r="AT24" s="89">
        <f t="shared" ca="1" si="13"/>
        <v>18.046658838414046</v>
      </c>
      <c r="AU24" s="89">
        <f t="shared" ca="1" si="13"/>
        <v>19.564352901808451</v>
      </c>
      <c r="AV24" s="89">
        <f t="shared" ca="1" si="13"/>
        <v>18.744684233376539</v>
      </c>
      <c r="AW24" s="89">
        <f t="shared" ca="1" si="13"/>
        <v>18.872907495263451</v>
      </c>
      <c r="AX24" s="89">
        <f t="shared" ca="1" si="13"/>
        <v>18.834207179131013</v>
      </c>
      <c r="AY24" s="89">
        <f t="shared" ca="1" si="13"/>
        <v>19.828373999686676</v>
      </c>
      <c r="AZ24" s="89">
        <f t="shared" ca="1" si="13"/>
        <v>18.863558614074844</v>
      </c>
      <c r="BA24" s="89">
        <f t="shared" ca="1" si="13"/>
        <v>18.706500316339497</v>
      </c>
      <c r="BB24" s="89">
        <f t="shared" ca="1" si="13"/>
        <v>18.066946159875243</v>
      </c>
      <c r="BC24" s="89">
        <f t="shared" ca="1" si="13"/>
        <v>19.463034005227417</v>
      </c>
      <c r="BD24" s="89">
        <f t="shared" ca="1" si="13"/>
        <v>19.768773914129337</v>
      </c>
      <c r="BE24" s="89">
        <f t="shared" ca="1" si="13"/>
        <v>18.545755931468168</v>
      </c>
      <c r="BF24" s="89">
        <f t="shared" ca="1" si="13"/>
        <v>19.411993079944423</v>
      </c>
      <c r="BG24" s="89">
        <f t="shared" ca="1" si="13"/>
        <v>18.393981307143733</v>
      </c>
      <c r="BH24" s="89">
        <f t="shared" ca="1" si="13"/>
        <v>18.125888427318685</v>
      </c>
      <c r="BI24" s="89">
        <f t="shared" ca="1" si="13"/>
        <v>18.254009076132554</v>
      </c>
      <c r="BJ24" s="89">
        <f t="shared" ca="1" si="13"/>
        <v>19.124785165233153</v>
      </c>
      <c r="BK24" s="89">
        <f t="shared" ca="1" si="13"/>
        <v>19.559118125358047</v>
      </c>
      <c r="BL24" s="89">
        <f t="shared" ca="1" si="13"/>
        <v>19.018129585201937</v>
      </c>
      <c r="BM24" s="89">
        <f t="shared" ca="1" si="13"/>
        <v>18.549482288683098</v>
      </c>
      <c r="BN24" s="89">
        <f t="shared" ca="1" si="13"/>
        <v>18.656195837080318</v>
      </c>
      <c r="BO24" s="89">
        <f t="shared" ca="1" si="13"/>
        <v>18.596107303039549</v>
      </c>
      <c r="BP24" s="89">
        <f t="shared" ca="1" si="12"/>
        <v>19.160914118768677</v>
      </c>
      <c r="BQ24" s="89">
        <f t="shared" ca="1" si="12"/>
        <v>18.138269848623565</v>
      </c>
      <c r="BR24" s="89">
        <f t="shared" ca="1" si="12"/>
        <v>19.205409246845932</v>
      </c>
      <c r="BS24" s="89">
        <f t="shared" ca="1" si="12"/>
        <v>18.282991114379378</v>
      </c>
      <c r="BT24" s="89">
        <f t="shared" ca="1" si="12"/>
        <v>18.519520435641411</v>
      </c>
      <c r="BU24" s="89">
        <f t="shared" ca="1" si="12"/>
        <v>18.556205609559896</v>
      </c>
      <c r="BV24" s="89">
        <f t="shared" ca="1" si="12"/>
        <v>18.727965771449053</v>
      </c>
      <c r="BW24" s="89">
        <f t="shared" ca="1" si="12"/>
        <v>18.585155297407045</v>
      </c>
      <c r="BX24" s="89">
        <f t="shared" ca="1" si="12"/>
        <v>18.4182316608292</v>
      </c>
      <c r="BY24" s="89">
        <f t="shared" ca="1" si="12"/>
        <v>18.741395504845013</v>
      </c>
      <c r="BZ24" s="89">
        <f t="shared" ca="1" si="12"/>
        <v>18.142381892911466</v>
      </c>
      <c r="CA24" s="89">
        <f t="shared" ca="1" si="12"/>
        <v>18.816097341282198</v>
      </c>
      <c r="CB24" s="89">
        <f t="shared" ca="1" si="12"/>
        <v>18.59777820534056</v>
      </c>
      <c r="CC24" s="89">
        <f t="shared" ca="1" si="12"/>
        <v>18.73101552312103</v>
      </c>
      <c r="CD24" s="89">
        <f t="shared" ca="1" si="12"/>
        <v>18.795764348844735</v>
      </c>
      <c r="CE24" s="89">
        <f t="shared" ca="1" si="12"/>
        <v>19.789126974155856</v>
      </c>
      <c r="CF24" s="89">
        <f t="shared" ca="1" si="12"/>
        <v>18.060590161536858</v>
      </c>
      <c r="CG24" s="89">
        <f t="shared" ca="1" si="12"/>
        <v>18.735141519771549</v>
      </c>
      <c r="CH24" s="89">
        <f t="shared" ca="1" si="12"/>
        <v>19.181185304861728</v>
      </c>
      <c r="CI24" s="89">
        <f t="shared" ca="1" si="12"/>
        <v>18.465327868937372</v>
      </c>
      <c r="CJ24" s="89">
        <f t="shared" ca="1" si="12"/>
        <v>19.827908117479307</v>
      </c>
      <c r="CK24" s="89">
        <f t="shared" ca="1" si="12"/>
        <v>19.877216752434695</v>
      </c>
      <c r="CL24" s="89">
        <f t="shared" ca="1" si="12"/>
        <v>18.762497207957676</v>
      </c>
      <c r="CM24" s="89">
        <f t="shared" ca="1" si="12"/>
        <v>19.126357705071346</v>
      </c>
      <c r="CN24" s="89">
        <f t="shared" ca="1" si="12"/>
        <v>18.33643154797501</v>
      </c>
      <c r="CO24" s="89">
        <f t="shared" ca="1" si="12"/>
        <v>18.435086877633964</v>
      </c>
      <c r="CP24" s="89">
        <f t="shared" ca="1" si="12"/>
        <v>19.866760648300719</v>
      </c>
      <c r="CQ24" s="89">
        <f t="shared" ca="1" si="12"/>
        <v>18.173869313247085</v>
      </c>
      <c r="CR24" s="89">
        <f t="shared" ca="1" si="12"/>
        <v>19.98923852011951</v>
      </c>
      <c r="CS24" s="89">
        <f t="shared" ca="1" si="12"/>
        <v>19.942370973842749</v>
      </c>
      <c r="CT24" s="89">
        <f t="shared" ca="1" si="12"/>
        <v>18.151067755558007</v>
      </c>
    </row>
    <row r="25" spans="1:99" s="53" customFormat="1" x14ac:dyDescent="0.25">
      <c r="A25" s="53">
        <v>24</v>
      </c>
      <c r="B25" s="54" t="s">
        <v>240</v>
      </c>
      <c r="C25" s="89">
        <f t="shared" ca="1" si="2"/>
        <v>19.910363621569676</v>
      </c>
      <c r="D25" s="89">
        <f t="shared" ca="1" si="13"/>
        <v>19.239956299270464</v>
      </c>
      <c r="E25" s="89">
        <f t="shared" ca="1" si="13"/>
        <v>18.238253480479607</v>
      </c>
      <c r="F25" s="89">
        <f t="shared" ca="1" si="13"/>
        <v>19.233188427583581</v>
      </c>
      <c r="G25" s="89">
        <f t="shared" ca="1" si="13"/>
        <v>18.66327481350174</v>
      </c>
      <c r="H25" s="89">
        <f t="shared" ca="1" si="13"/>
        <v>19.68049921501596</v>
      </c>
      <c r="I25" s="89">
        <f t="shared" ca="1" si="13"/>
        <v>19.10242616732554</v>
      </c>
      <c r="J25" s="89">
        <f t="shared" ca="1" si="13"/>
        <v>19.679766367966447</v>
      </c>
      <c r="K25" s="89">
        <f t="shared" ca="1" si="13"/>
        <v>18.918808703584418</v>
      </c>
      <c r="L25" s="89">
        <f t="shared" ca="1" si="13"/>
        <v>18.960024226031173</v>
      </c>
      <c r="M25" s="89">
        <f t="shared" ca="1" si="13"/>
        <v>19.063112199910016</v>
      </c>
      <c r="N25" s="89">
        <f t="shared" ca="1" si="13"/>
        <v>18.288563568277031</v>
      </c>
      <c r="O25" s="89">
        <f t="shared" ca="1" si="13"/>
        <v>19.678544457900291</v>
      </c>
      <c r="P25" s="89">
        <f t="shared" ca="1" si="13"/>
        <v>18.251693643403669</v>
      </c>
      <c r="Q25" s="89">
        <f t="shared" ca="1" si="13"/>
        <v>18.210040152324066</v>
      </c>
      <c r="R25" s="89">
        <f t="shared" ca="1" si="13"/>
        <v>19.963079108511856</v>
      </c>
      <c r="S25" s="89">
        <f t="shared" ca="1" si="13"/>
        <v>18.408053528397751</v>
      </c>
      <c r="T25" s="89">
        <f t="shared" ca="1" si="13"/>
        <v>18.266837341298466</v>
      </c>
      <c r="U25" s="89">
        <f t="shared" ca="1" si="13"/>
        <v>18.033521592593122</v>
      </c>
      <c r="V25" s="89">
        <f t="shared" ca="1" si="13"/>
        <v>19.002681801627869</v>
      </c>
      <c r="W25" s="89">
        <f t="shared" ca="1" si="13"/>
        <v>18.69329033291638</v>
      </c>
      <c r="X25" s="89">
        <f t="shared" ca="1" si="13"/>
        <v>18.452822804145207</v>
      </c>
      <c r="Y25" s="89">
        <f t="shared" ca="1" si="13"/>
        <v>19.191078105196546</v>
      </c>
      <c r="Z25" s="89">
        <f t="shared" ca="1" si="13"/>
        <v>18.807932632414555</v>
      </c>
      <c r="AA25" s="89">
        <f t="shared" ca="1" si="13"/>
        <v>17.896956999621299</v>
      </c>
      <c r="AB25" s="89">
        <f t="shared" ca="1" si="13"/>
        <v>18.197311374502998</v>
      </c>
      <c r="AC25" s="89">
        <f t="shared" ca="1" si="13"/>
        <v>19.417473118091451</v>
      </c>
      <c r="AD25" s="89">
        <f t="shared" ca="1" si="13"/>
        <v>19.911502305960514</v>
      </c>
      <c r="AE25" s="89">
        <f t="shared" ca="1" si="13"/>
        <v>18.38882851491195</v>
      </c>
      <c r="AF25" s="89">
        <f t="shared" ca="1" si="13"/>
        <v>19.091639888329517</v>
      </c>
      <c r="AG25" s="89">
        <f t="shared" ca="1" si="13"/>
        <v>19.832055612844186</v>
      </c>
      <c r="AH25" s="89">
        <f t="shared" ca="1" si="13"/>
        <v>18.46740364240058</v>
      </c>
      <c r="AI25" s="89">
        <f t="shared" ca="1" si="13"/>
        <v>18.102506539582063</v>
      </c>
      <c r="AJ25" s="89">
        <f t="shared" ca="1" si="13"/>
        <v>18.230606130101247</v>
      </c>
      <c r="AK25" s="89">
        <f t="shared" ca="1" si="13"/>
        <v>19.600403049177267</v>
      </c>
      <c r="AL25" s="89">
        <f t="shared" ca="1" si="13"/>
        <v>18.642133549463914</v>
      </c>
      <c r="AM25" s="89">
        <f t="shared" ca="1" si="13"/>
        <v>18.666185854305333</v>
      </c>
      <c r="AN25" s="89">
        <f t="shared" ca="1" si="13"/>
        <v>19.239604842845861</v>
      </c>
      <c r="AO25" s="89">
        <f t="shared" ca="1" si="13"/>
        <v>19.368976086448189</v>
      </c>
      <c r="AP25" s="89">
        <f t="shared" ca="1" si="13"/>
        <v>18.470115070200094</v>
      </c>
      <c r="AQ25" s="89">
        <f t="shared" ca="1" si="13"/>
        <v>18.767989346247305</v>
      </c>
      <c r="AR25" s="89">
        <f t="shared" ca="1" si="13"/>
        <v>19.183003096068795</v>
      </c>
      <c r="AS25" s="89">
        <f t="shared" ca="1" si="13"/>
        <v>18.400454413415382</v>
      </c>
      <c r="AT25" s="89">
        <f t="shared" ca="1" si="13"/>
        <v>18.137451413831375</v>
      </c>
      <c r="AU25" s="89">
        <f t="shared" ca="1" si="13"/>
        <v>18.871647066177843</v>
      </c>
      <c r="AV25" s="89">
        <f t="shared" ca="1" si="13"/>
        <v>18.75213720489808</v>
      </c>
      <c r="AW25" s="89">
        <f t="shared" ca="1" si="13"/>
        <v>19.757517218033687</v>
      </c>
      <c r="AX25" s="89">
        <f t="shared" ca="1" si="13"/>
        <v>18.882810656688267</v>
      </c>
      <c r="AY25" s="89">
        <f t="shared" ca="1" si="13"/>
        <v>18.101949338136851</v>
      </c>
      <c r="AZ25" s="89">
        <f t="shared" ca="1" si="13"/>
        <v>19.355940259958835</v>
      </c>
      <c r="BA25" s="89">
        <f t="shared" ca="1" si="13"/>
        <v>19.305130773706374</v>
      </c>
      <c r="BB25" s="89">
        <f t="shared" ca="1" si="13"/>
        <v>18.513331200666485</v>
      </c>
      <c r="BC25" s="89">
        <f t="shared" ca="1" si="13"/>
        <v>18.986460340027307</v>
      </c>
      <c r="BD25" s="89">
        <f t="shared" ca="1" si="13"/>
        <v>19.271209780266997</v>
      </c>
      <c r="BE25" s="89">
        <f t="shared" ca="1" si="13"/>
        <v>19.282953238986224</v>
      </c>
      <c r="BF25" s="89">
        <f t="shared" ca="1" si="13"/>
        <v>19.533686713098344</v>
      </c>
      <c r="BG25" s="89">
        <f t="shared" ca="1" si="13"/>
        <v>19.121255754502432</v>
      </c>
      <c r="BH25" s="89">
        <f t="shared" ca="1" si="13"/>
        <v>19.101882671699432</v>
      </c>
      <c r="BI25" s="89">
        <f t="shared" ca="1" si="13"/>
        <v>19.822416100177424</v>
      </c>
      <c r="BJ25" s="89">
        <f t="shared" ca="1" si="13"/>
        <v>19.998998199429391</v>
      </c>
      <c r="BK25" s="89">
        <f t="shared" ca="1" si="13"/>
        <v>19.962849939885473</v>
      </c>
      <c r="BL25" s="89">
        <f t="shared" ca="1" si="13"/>
        <v>18.464655695654912</v>
      </c>
      <c r="BM25" s="89">
        <f t="shared" ca="1" si="13"/>
        <v>19.002379062697599</v>
      </c>
      <c r="BN25" s="89">
        <f t="shared" ca="1" si="13"/>
        <v>18.81792248867535</v>
      </c>
      <c r="BO25" s="89">
        <f t="shared" ca="1" si="13"/>
        <v>19.984752430071119</v>
      </c>
      <c r="BP25" s="89">
        <f t="shared" ca="1" si="12"/>
        <v>18.805110981275519</v>
      </c>
      <c r="BQ25" s="89">
        <f t="shared" ca="1" si="12"/>
        <v>18.94940539974899</v>
      </c>
      <c r="BR25" s="89">
        <f t="shared" ca="1" si="12"/>
        <v>18.017309613752893</v>
      </c>
      <c r="BS25" s="89">
        <f t="shared" ca="1" si="12"/>
        <v>18.506861533946022</v>
      </c>
      <c r="BT25" s="89">
        <f t="shared" ca="1" si="12"/>
        <v>18.779355711471666</v>
      </c>
      <c r="BU25" s="89">
        <f t="shared" ca="1" si="12"/>
        <v>19.568659968306093</v>
      </c>
      <c r="BV25" s="89">
        <f t="shared" ca="1" si="12"/>
        <v>18.90042398554408</v>
      </c>
      <c r="BW25" s="89">
        <f t="shared" ca="1" si="12"/>
        <v>19.607923651227935</v>
      </c>
      <c r="BX25" s="89">
        <f t="shared" ca="1" si="12"/>
        <v>19.417026025006198</v>
      </c>
      <c r="BY25" s="89">
        <f t="shared" ca="1" si="12"/>
        <v>18.198243187151132</v>
      </c>
      <c r="BZ25" s="89">
        <f t="shared" ca="1" si="12"/>
        <v>19.830788120383975</v>
      </c>
      <c r="CA25" s="89">
        <f t="shared" ca="1" si="12"/>
        <v>19.893547976307641</v>
      </c>
      <c r="CB25" s="89">
        <f t="shared" ca="1" si="12"/>
        <v>19.234153325998438</v>
      </c>
      <c r="CC25" s="89">
        <f t="shared" ca="1" si="12"/>
        <v>18.157480991759623</v>
      </c>
      <c r="CD25" s="89">
        <f t="shared" ca="1" si="12"/>
        <v>19.885883990299366</v>
      </c>
      <c r="CE25" s="89">
        <f t="shared" ca="1" si="12"/>
        <v>18.135099276383215</v>
      </c>
      <c r="CF25" s="89">
        <f t="shared" ca="1" si="12"/>
        <v>18.130229646381466</v>
      </c>
      <c r="CG25" s="89">
        <f t="shared" ca="1" si="12"/>
        <v>18.653401943871071</v>
      </c>
      <c r="CH25" s="89">
        <f t="shared" ca="1" si="12"/>
        <v>18.737441578990136</v>
      </c>
      <c r="CI25" s="89">
        <f t="shared" ca="1" si="12"/>
        <v>18.522156849200766</v>
      </c>
      <c r="CJ25" s="89">
        <f t="shared" ca="1" si="12"/>
        <v>18.220119291494587</v>
      </c>
      <c r="CK25" s="89">
        <f t="shared" ca="1" si="12"/>
        <v>19.882841002589391</v>
      </c>
      <c r="CL25" s="89">
        <f t="shared" ca="1" si="12"/>
        <v>19.901086101110689</v>
      </c>
      <c r="CM25" s="89">
        <f t="shared" ca="1" si="12"/>
        <v>19.402141059906366</v>
      </c>
      <c r="CN25" s="89">
        <f t="shared" ca="1" si="12"/>
        <v>19.086807969821507</v>
      </c>
      <c r="CO25" s="89">
        <f t="shared" ca="1" si="12"/>
        <v>19.383941948487212</v>
      </c>
      <c r="CP25" s="89">
        <f t="shared" ca="1" si="12"/>
        <v>18.030190065662861</v>
      </c>
      <c r="CQ25" s="89">
        <f t="shared" ca="1" si="12"/>
        <v>19.767645341877834</v>
      </c>
      <c r="CR25" s="89">
        <f t="shared" ca="1" si="12"/>
        <v>19.411714136999226</v>
      </c>
      <c r="CS25" s="89">
        <f t="shared" ca="1" si="12"/>
        <v>19.617080041233393</v>
      </c>
      <c r="CT25" s="89">
        <f t="shared" ca="1" si="12"/>
        <v>18.796211028989145</v>
      </c>
      <c r="CU25"/>
    </row>
    <row r="26" spans="1:99" x14ac:dyDescent="0.25">
      <c r="A26">
        <v>25</v>
      </c>
      <c r="B26" s="50" t="s">
        <v>241</v>
      </c>
      <c r="C26" s="89">
        <f t="shared" ca="1" si="2"/>
        <v>18.116688297117065</v>
      </c>
      <c r="D26" s="89">
        <f t="shared" ca="1" si="13"/>
        <v>18.242637020416559</v>
      </c>
      <c r="E26" s="89">
        <f t="shared" ca="1" si="13"/>
        <v>18.815091244834143</v>
      </c>
      <c r="F26" s="89">
        <f t="shared" ca="1" si="13"/>
        <v>19.425718350994249</v>
      </c>
      <c r="G26" s="89">
        <f t="shared" ca="1" si="13"/>
        <v>19.713697455927122</v>
      </c>
      <c r="H26" s="89">
        <f t="shared" ca="1" si="13"/>
        <v>18.75353045150586</v>
      </c>
      <c r="I26" s="89">
        <f t="shared" ca="1" si="13"/>
        <v>19.831907628330061</v>
      </c>
      <c r="J26" s="89">
        <f t="shared" ca="1" si="13"/>
        <v>18.496063223918753</v>
      </c>
      <c r="K26" s="89">
        <f t="shared" ca="1" si="13"/>
        <v>18.069734648826628</v>
      </c>
      <c r="L26" s="89">
        <f t="shared" ca="1" si="13"/>
        <v>19.888344250709743</v>
      </c>
      <c r="M26" s="89">
        <f t="shared" ca="1" si="13"/>
        <v>18.936059180136521</v>
      </c>
      <c r="N26" s="89">
        <f t="shared" ca="1" si="13"/>
        <v>18.425332909621137</v>
      </c>
      <c r="O26" s="89">
        <f t="shared" ca="1" si="13"/>
        <v>18.40120864007018</v>
      </c>
      <c r="P26" s="89">
        <f t="shared" ca="1" si="13"/>
        <v>18.907447908807875</v>
      </c>
      <c r="Q26" s="89">
        <f t="shared" ca="1" si="13"/>
        <v>18.560758992762224</v>
      </c>
      <c r="R26" s="89">
        <f t="shared" ca="1" si="13"/>
        <v>18.661189835794158</v>
      </c>
      <c r="S26" s="89">
        <f t="shared" ca="1" si="13"/>
        <v>18.333972089687357</v>
      </c>
      <c r="T26" s="89">
        <f t="shared" ca="1" si="13"/>
        <v>19.280713949967208</v>
      </c>
      <c r="U26" s="89">
        <f t="shared" ca="1" si="13"/>
        <v>19.604788853493677</v>
      </c>
      <c r="V26" s="89">
        <f t="shared" ca="1" si="13"/>
        <v>18.069936735698548</v>
      </c>
      <c r="W26" s="89">
        <f t="shared" ca="1" si="13"/>
        <v>19.873498425092279</v>
      </c>
      <c r="X26" s="89">
        <f t="shared" ca="1" si="13"/>
        <v>19.161168124699568</v>
      </c>
      <c r="Y26" s="89">
        <f t="shared" ca="1" si="13"/>
        <v>18.687015362923788</v>
      </c>
      <c r="Z26" s="89">
        <f t="shared" ca="1" si="13"/>
        <v>19.855102153989744</v>
      </c>
      <c r="AA26" s="89">
        <f t="shared" ca="1" si="13"/>
        <v>19.727129476089402</v>
      </c>
      <c r="AB26" s="89">
        <f t="shared" ca="1" si="13"/>
        <v>18.389545050857368</v>
      </c>
      <c r="AC26" s="89">
        <f t="shared" ca="1" si="13"/>
        <v>18.904954318981495</v>
      </c>
      <c r="AD26" s="89">
        <f t="shared" ca="1" si="13"/>
        <v>19.221273523580205</v>
      </c>
      <c r="AE26" s="89">
        <f t="shared" ca="1" si="13"/>
        <v>18.177963490536719</v>
      </c>
      <c r="AF26" s="89">
        <f t="shared" ca="1" si="13"/>
        <v>18.244387281230651</v>
      </c>
      <c r="AG26" s="89">
        <f t="shared" ca="1" si="13"/>
        <v>18.684796292339438</v>
      </c>
      <c r="AH26" s="89">
        <f t="shared" ca="1" si="13"/>
        <v>18.549725417869166</v>
      </c>
      <c r="AI26" s="89">
        <f t="shared" ca="1" si="13"/>
        <v>18.75112774820867</v>
      </c>
      <c r="AJ26" s="89">
        <f t="shared" ca="1" si="13"/>
        <v>18.288544172647988</v>
      </c>
      <c r="AK26" s="89">
        <f t="shared" ca="1" si="13"/>
        <v>18.215773286916782</v>
      </c>
      <c r="AL26" s="89">
        <f t="shared" ca="1" si="13"/>
        <v>19.049111488012588</v>
      </c>
      <c r="AM26" s="89">
        <f t="shared" ca="1" si="13"/>
        <v>19.229046147744345</v>
      </c>
      <c r="AN26" s="89">
        <f t="shared" ca="1" si="13"/>
        <v>19.241667394441603</v>
      </c>
      <c r="AO26" s="89">
        <f t="shared" ca="1" si="13"/>
        <v>18.869342546643896</v>
      </c>
      <c r="AP26" s="89">
        <f t="shared" ca="1" si="13"/>
        <v>19.311445284070309</v>
      </c>
      <c r="AQ26" s="89">
        <f t="shared" ca="1" si="13"/>
        <v>19.101554824696041</v>
      </c>
      <c r="AR26" s="89">
        <f t="shared" ca="1" si="13"/>
        <v>18.370683083593342</v>
      </c>
      <c r="AS26" s="89">
        <f t="shared" ca="1" si="13"/>
        <v>18.32228747432135</v>
      </c>
      <c r="AT26" s="89">
        <f t="shared" ca="1" si="13"/>
        <v>18.213066315275544</v>
      </c>
      <c r="AU26" s="89">
        <f t="shared" ca="1" si="13"/>
        <v>18.327561004097959</v>
      </c>
      <c r="AV26" s="89">
        <f t="shared" ca="1" si="13"/>
        <v>18.37450355924458</v>
      </c>
      <c r="AW26" s="89">
        <f t="shared" ca="1" si="13"/>
        <v>19.67917561153563</v>
      </c>
      <c r="AX26" s="89">
        <f t="shared" ca="1" si="13"/>
        <v>19.880765907949321</v>
      </c>
      <c r="AY26" s="89">
        <f t="shared" ca="1" si="13"/>
        <v>18.69782225778847</v>
      </c>
      <c r="AZ26" s="89">
        <f t="shared" ca="1" si="13"/>
        <v>18.725187506360577</v>
      </c>
      <c r="BA26" s="89">
        <f t="shared" ca="1" si="13"/>
        <v>18.802573705122267</v>
      </c>
      <c r="BB26" s="89">
        <f t="shared" ca="1" si="13"/>
        <v>18.037505528928971</v>
      </c>
      <c r="BC26" s="89">
        <f t="shared" ca="1" si="13"/>
        <v>19.96146284348605</v>
      </c>
      <c r="BD26" s="89">
        <f t="shared" ca="1" si="13"/>
        <v>19.735821020807073</v>
      </c>
      <c r="BE26" s="89">
        <f t="shared" ca="1" si="13"/>
        <v>18.453761763801467</v>
      </c>
      <c r="BF26" s="89">
        <f t="shared" ca="1" si="13"/>
        <v>18.462897207785762</v>
      </c>
      <c r="BG26" s="89">
        <f t="shared" ca="1" si="13"/>
        <v>18.859980728977565</v>
      </c>
      <c r="BH26" s="89">
        <f t="shared" ca="1" si="13"/>
        <v>18.03728772499392</v>
      </c>
      <c r="BI26" s="89">
        <f t="shared" ca="1" si="13"/>
        <v>19.254013328256157</v>
      </c>
      <c r="BJ26" s="89">
        <f t="shared" ca="1" si="13"/>
        <v>19.547735841824764</v>
      </c>
      <c r="BK26" s="89">
        <f t="shared" ca="1" si="13"/>
        <v>19.015770376411457</v>
      </c>
      <c r="BL26" s="89">
        <f t="shared" ca="1" si="13"/>
        <v>19.624572147242183</v>
      </c>
      <c r="BM26" s="89">
        <f t="shared" ca="1" si="13"/>
        <v>18.761926096649496</v>
      </c>
      <c r="BN26" s="89">
        <f t="shared" ca="1" si="13"/>
        <v>18.329706994923548</v>
      </c>
      <c r="BO26" s="89">
        <f t="shared" ca="1" si="13"/>
        <v>19.39523856992594</v>
      </c>
      <c r="BP26" s="89">
        <f t="shared" ca="1" si="12"/>
        <v>18.059995737449864</v>
      </c>
      <c r="BQ26" s="89">
        <f t="shared" ca="1" si="12"/>
        <v>18.085078610913751</v>
      </c>
      <c r="BR26" s="89">
        <f t="shared" ca="1" si="12"/>
        <v>18.736203072335545</v>
      </c>
      <c r="BS26" s="89">
        <f t="shared" ca="1" si="12"/>
        <v>18.148835126302046</v>
      </c>
      <c r="BT26" s="89">
        <f t="shared" ca="1" si="12"/>
        <v>19.053385812412117</v>
      </c>
      <c r="BU26" s="89">
        <f t="shared" ca="1" si="12"/>
        <v>18.943042453200146</v>
      </c>
      <c r="BV26" s="89">
        <f t="shared" ca="1" si="12"/>
        <v>19.732440992884992</v>
      </c>
      <c r="BW26" s="89">
        <f t="shared" ca="1" si="12"/>
        <v>18.004529511362197</v>
      </c>
      <c r="BX26" s="89">
        <f t="shared" ca="1" si="12"/>
        <v>18.514822021778397</v>
      </c>
      <c r="BY26" s="89">
        <f t="shared" ca="1" si="12"/>
        <v>18.749534170476757</v>
      </c>
      <c r="BZ26" s="89">
        <f t="shared" ca="1" si="12"/>
        <v>18.257943415241698</v>
      </c>
      <c r="CA26" s="89">
        <f t="shared" ca="1" si="12"/>
        <v>18.491434311165428</v>
      </c>
      <c r="CB26" s="89">
        <f t="shared" ca="1" si="12"/>
        <v>18.69056696496672</v>
      </c>
      <c r="CC26" s="89">
        <f t="shared" ca="1" si="12"/>
        <v>18.103289546091521</v>
      </c>
      <c r="CD26" s="89">
        <f t="shared" ca="1" si="12"/>
        <v>18.00537296742424</v>
      </c>
      <c r="CE26" s="89">
        <f t="shared" ca="1" si="12"/>
        <v>19.48793722361021</v>
      </c>
      <c r="CF26" s="89">
        <f t="shared" ca="1" si="12"/>
        <v>18.104483076160733</v>
      </c>
      <c r="CG26" s="89">
        <f t="shared" ca="1" si="12"/>
        <v>19.819322686241868</v>
      </c>
      <c r="CH26" s="89">
        <f t="shared" ca="1" si="12"/>
        <v>18.031134152905778</v>
      </c>
      <c r="CI26" s="89">
        <f t="shared" ca="1" si="12"/>
        <v>19.137696354082188</v>
      </c>
      <c r="CJ26" s="89">
        <f t="shared" ca="1" si="12"/>
        <v>18.962457858232803</v>
      </c>
      <c r="CK26" s="89">
        <f t="shared" ca="1" si="12"/>
        <v>18.936366633829554</v>
      </c>
      <c r="CL26" s="89">
        <f t="shared" ca="1" si="12"/>
        <v>19.81390270571881</v>
      </c>
      <c r="CM26" s="89">
        <f t="shared" ca="1" si="12"/>
        <v>18.132110471983811</v>
      </c>
      <c r="CN26" s="89">
        <f t="shared" ca="1" si="12"/>
        <v>18.749966433762836</v>
      </c>
      <c r="CO26" s="89">
        <f t="shared" ca="1" si="12"/>
        <v>19.824235582702578</v>
      </c>
      <c r="CP26" s="89">
        <f t="shared" ca="1" si="12"/>
        <v>19.450945698103325</v>
      </c>
      <c r="CQ26" s="89">
        <f t="shared" ca="1" si="12"/>
        <v>18.808800461054037</v>
      </c>
      <c r="CR26" s="89">
        <f t="shared" ca="1" si="12"/>
        <v>18.869248864400646</v>
      </c>
      <c r="CS26" s="89">
        <f t="shared" ca="1" si="12"/>
        <v>18.356039861306996</v>
      </c>
      <c r="CT26" s="89">
        <f t="shared" ca="1" si="12"/>
        <v>19.165815918599133</v>
      </c>
    </row>
    <row r="27" spans="1:99" x14ac:dyDescent="0.25">
      <c r="A27">
        <v>26</v>
      </c>
      <c r="B27" s="50" t="s">
        <v>242</v>
      </c>
      <c r="C27" s="89">
        <f t="shared" ca="1" si="2"/>
        <v>19.86601855157619</v>
      </c>
      <c r="D27" s="89">
        <f t="shared" ca="1" si="13"/>
        <v>19.868122142103694</v>
      </c>
      <c r="E27" s="89">
        <f t="shared" ca="1" si="13"/>
        <v>19.836081386645802</v>
      </c>
      <c r="F27" s="89">
        <f t="shared" ca="1" si="13"/>
        <v>19.766965668670437</v>
      </c>
      <c r="G27" s="89">
        <f t="shared" ca="1" si="13"/>
        <v>19.204834476972071</v>
      </c>
      <c r="H27" s="89">
        <f t="shared" ca="1" si="13"/>
        <v>19.038381572813513</v>
      </c>
      <c r="I27" s="89">
        <f t="shared" ca="1" si="13"/>
        <v>19.909387666830071</v>
      </c>
      <c r="J27" s="89">
        <f t="shared" ca="1" si="13"/>
        <v>19.417996763366332</v>
      </c>
      <c r="K27" s="89">
        <f t="shared" ca="1" si="13"/>
        <v>19.081082749140148</v>
      </c>
      <c r="L27" s="89">
        <f t="shared" ca="1" si="13"/>
        <v>19.359930081357337</v>
      </c>
      <c r="M27" s="89">
        <f t="shared" ca="1" si="13"/>
        <v>19.379382737252037</v>
      </c>
      <c r="N27" s="89">
        <f t="shared" ca="1" si="13"/>
        <v>19.423300198476941</v>
      </c>
      <c r="O27" s="89">
        <f t="shared" ca="1" si="13"/>
        <v>19.470085508274643</v>
      </c>
      <c r="P27" s="89">
        <f t="shared" ca="1" si="13"/>
        <v>19.002561633324952</v>
      </c>
      <c r="Q27" s="89">
        <f t="shared" ca="1" si="13"/>
        <v>19.889316810274043</v>
      </c>
      <c r="R27" s="89">
        <f t="shared" ca="1" si="13"/>
        <v>19.867861929612918</v>
      </c>
      <c r="S27" s="89">
        <f t="shared" ca="1" si="13"/>
        <v>19.809420739026756</v>
      </c>
      <c r="T27" s="89">
        <f t="shared" ca="1" si="13"/>
        <v>19.284206415150969</v>
      </c>
      <c r="U27" s="89">
        <f t="shared" ca="1" si="13"/>
        <v>19.377813192920804</v>
      </c>
      <c r="V27" s="89">
        <f t="shared" ca="1" si="13"/>
        <v>19.432751444061783</v>
      </c>
      <c r="W27" s="89">
        <f t="shared" ca="1" si="13"/>
        <v>19.311887962742386</v>
      </c>
      <c r="X27" s="89">
        <f t="shared" ca="1" si="13"/>
        <v>19.052700240770871</v>
      </c>
      <c r="Y27" s="89">
        <f t="shared" ca="1" si="13"/>
        <v>19.450746496083607</v>
      </c>
      <c r="Z27" s="89">
        <f t="shared" ca="1" si="13"/>
        <v>19.006846393248658</v>
      </c>
      <c r="AA27" s="89">
        <f t="shared" ca="1" si="13"/>
        <v>19.002020259473998</v>
      </c>
      <c r="AB27" s="89">
        <f t="shared" ca="1" si="13"/>
        <v>19.967822269784957</v>
      </c>
      <c r="AC27" s="89">
        <f t="shared" ca="1" si="13"/>
        <v>19.255035887959199</v>
      </c>
      <c r="AD27" s="89">
        <f t="shared" ca="1" si="13"/>
        <v>19.165355081550523</v>
      </c>
      <c r="AE27" s="89">
        <f t="shared" ca="1" si="13"/>
        <v>19.98380444599487</v>
      </c>
      <c r="AF27" s="89">
        <f t="shared" ca="1" si="13"/>
        <v>19.164483885131084</v>
      </c>
      <c r="AG27" s="89">
        <f t="shared" ca="1" si="13"/>
        <v>19.511801759489991</v>
      </c>
      <c r="AH27" s="89">
        <f t="shared" ca="1" si="13"/>
        <v>19.342537485544984</v>
      </c>
      <c r="AI27" s="89">
        <f t="shared" ca="1" si="13"/>
        <v>19.2914727170544</v>
      </c>
      <c r="AJ27" s="89">
        <f t="shared" ca="1" si="13"/>
        <v>20</v>
      </c>
      <c r="AK27" s="89">
        <f t="shared" ca="1" si="13"/>
        <v>20.100000000000001</v>
      </c>
      <c r="AL27" s="89">
        <f t="shared" ca="1" si="13"/>
        <v>20.2</v>
      </c>
      <c r="AM27" s="89">
        <f t="shared" ca="1" si="13"/>
        <v>20.3</v>
      </c>
      <c r="AN27" s="89">
        <f t="shared" ca="1" si="13"/>
        <v>19.624457737454772</v>
      </c>
      <c r="AO27" s="89">
        <f t="shared" ca="1" si="13"/>
        <v>19.8</v>
      </c>
      <c r="AP27" s="89">
        <f t="shared" ca="1" si="13"/>
        <v>19.88</v>
      </c>
      <c r="AQ27" s="89">
        <f t="shared" ca="1" si="13"/>
        <v>19.96</v>
      </c>
      <c r="AR27" s="89">
        <f t="shared" ca="1" si="13"/>
        <v>20.04</v>
      </c>
      <c r="AS27" s="89">
        <f t="shared" ca="1" si="13"/>
        <v>20.12</v>
      </c>
      <c r="AT27" s="89">
        <f t="shared" ca="1" si="13"/>
        <v>20.2</v>
      </c>
      <c r="AU27" s="89">
        <f t="shared" ca="1" si="13"/>
        <v>20.28</v>
      </c>
      <c r="AV27" s="89">
        <f t="shared" ca="1" si="13"/>
        <v>20.36</v>
      </c>
      <c r="AW27" s="89">
        <f t="shared" ca="1" si="13"/>
        <v>20.440000000000001</v>
      </c>
      <c r="AX27" s="89">
        <f t="shared" ca="1" si="13"/>
        <v>20.52</v>
      </c>
      <c r="AY27" s="89">
        <f t="shared" ca="1" si="13"/>
        <v>20.6</v>
      </c>
      <c r="AZ27" s="89">
        <f t="shared" ca="1" si="13"/>
        <v>20.68</v>
      </c>
      <c r="BA27" s="89">
        <f t="shared" ca="1" si="13"/>
        <v>20.399999999999999</v>
      </c>
      <c r="BB27" s="89">
        <f t="shared" ca="1" si="13"/>
        <v>20.12</v>
      </c>
      <c r="BC27" s="89">
        <f t="shared" ca="1" si="13"/>
        <v>19.84</v>
      </c>
      <c r="BD27" s="89">
        <f t="shared" ca="1" si="13"/>
        <v>19.559999999999999</v>
      </c>
      <c r="BE27" s="89">
        <f t="shared" ca="1" si="13"/>
        <v>19.28</v>
      </c>
      <c r="BF27" s="89">
        <f t="shared" ca="1" si="13"/>
        <v>19</v>
      </c>
      <c r="BG27" s="89">
        <f t="shared" ca="1" si="13"/>
        <v>19.02</v>
      </c>
      <c r="BH27" s="89">
        <f t="shared" ca="1" si="13"/>
        <v>19.079999999999998</v>
      </c>
      <c r="BI27" s="89">
        <f t="shared" ca="1" si="13"/>
        <v>19.113333333333301</v>
      </c>
      <c r="BJ27" s="89">
        <f t="shared" ca="1" si="13"/>
        <v>19.1533333333333</v>
      </c>
      <c r="BK27" s="89">
        <f t="shared" ca="1" si="13"/>
        <v>19.1933333333333</v>
      </c>
      <c r="BL27" s="89">
        <f t="shared" ca="1" si="13"/>
        <v>19.233333333333299</v>
      </c>
      <c r="BM27" s="89">
        <f t="shared" ca="1" si="13"/>
        <v>19.273333333333301</v>
      </c>
      <c r="BN27" s="89">
        <f t="shared" ca="1" si="13"/>
        <v>19.313333333333301</v>
      </c>
      <c r="BO27" s="89">
        <f t="shared" ref="BO27:CT30" ca="1" si="14">INDIRECT("Données!B"&amp;(COLUMN()-1+(96*(ROW()-2))))</f>
        <v>19.3533333333333</v>
      </c>
      <c r="BP27" s="89">
        <f t="shared" ca="1" si="14"/>
        <v>19.393333333333299</v>
      </c>
      <c r="BQ27" s="89">
        <f t="shared" ca="1" si="14"/>
        <v>19.433333333333302</v>
      </c>
      <c r="BR27" s="89">
        <f t="shared" ca="1" si="14"/>
        <v>19.473333333333301</v>
      </c>
      <c r="BS27" s="89">
        <f t="shared" ca="1" si="14"/>
        <v>19.5133333333333</v>
      </c>
      <c r="BT27" s="89">
        <f t="shared" ca="1" si="14"/>
        <v>19.553333333333299</v>
      </c>
      <c r="BU27" s="89">
        <f t="shared" ca="1" si="14"/>
        <v>19.593333333333302</v>
      </c>
      <c r="BV27" s="89">
        <f t="shared" ca="1" si="14"/>
        <v>19.633333333333301</v>
      </c>
      <c r="BW27" s="89">
        <f t="shared" ca="1" si="14"/>
        <v>19.6733333333333</v>
      </c>
      <c r="BX27" s="89">
        <f t="shared" ca="1" si="14"/>
        <v>19.713333333333299</v>
      </c>
      <c r="BY27" s="89">
        <f t="shared" ca="1" si="14"/>
        <v>19.753333333333298</v>
      </c>
      <c r="BZ27" s="89">
        <f t="shared" ca="1" si="14"/>
        <v>19.793333333333301</v>
      </c>
      <c r="CA27" s="89">
        <f t="shared" ca="1" si="14"/>
        <v>19.8333333333333</v>
      </c>
      <c r="CB27" s="89">
        <f t="shared" ca="1" si="14"/>
        <v>19.873333333333299</v>
      </c>
      <c r="CC27" s="89">
        <f t="shared" ca="1" si="14"/>
        <v>19.913333333333298</v>
      </c>
      <c r="CD27" s="89">
        <f t="shared" ca="1" si="14"/>
        <v>19.953333333333301</v>
      </c>
      <c r="CE27" s="89">
        <f t="shared" ca="1" si="14"/>
        <v>19.9933333333333</v>
      </c>
      <c r="CF27" s="89">
        <f t="shared" ca="1" si="14"/>
        <v>18.362394164034853</v>
      </c>
      <c r="CG27" s="89">
        <f t="shared" ca="1" si="14"/>
        <v>18.13417891164492</v>
      </c>
      <c r="CH27" s="89">
        <f t="shared" ca="1" si="14"/>
        <v>18.024686841751912</v>
      </c>
      <c r="CI27" s="89">
        <f t="shared" ca="1" si="14"/>
        <v>18.694932245494339</v>
      </c>
      <c r="CJ27" s="89">
        <f t="shared" ca="1" si="14"/>
        <v>18.789178490810595</v>
      </c>
      <c r="CK27" s="89">
        <f t="shared" ca="1" si="14"/>
        <v>18.014879617603768</v>
      </c>
      <c r="CL27" s="89">
        <f t="shared" ca="1" si="14"/>
        <v>18.856257697576574</v>
      </c>
      <c r="CM27" s="89">
        <f t="shared" ca="1" si="14"/>
        <v>19.606755479716739</v>
      </c>
      <c r="CN27" s="89">
        <f t="shared" ca="1" si="14"/>
        <v>18.990153591987514</v>
      </c>
      <c r="CO27" s="89">
        <f t="shared" ca="1" si="14"/>
        <v>19.178467129931192</v>
      </c>
      <c r="CP27" s="89">
        <f t="shared" ca="1" si="14"/>
        <v>19.124791360450267</v>
      </c>
      <c r="CQ27" s="89">
        <f t="shared" ca="1" si="14"/>
        <v>18.052801127912474</v>
      </c>
      <c r="CR27" s="89">
        <f t="shared" ca="1" si="14"/>
        <v>18.036943222802613</v>
      </c>
      <c r="CS27" s="89">
        <f t="shared" ca="1" si="14"/>
        <v>19.821019402055192</v>
      </c>
      <c r="CT27" s="89">
        <f t="shared" ca="1" si="14"/>
        <v>19.60655006424188</v>
      </c>
    </row>
    <row r="28" spans="1:99" x14ac:dyDescent="0.25">
      <c r="A28">
        <v>27</v>
      </c>
      <c r="B28" s="50" t="s">
        <v>243</v>
      </c>
      <c r="C28" s="89">
        <f t="shared" ca="1" si="2"/>
        <v>18.403737863993079</v>
      </c>
      <c r="D28" s="89">
        <f t="shared" ref="D28:BO31" ca="1" si="15">INDIRECT("Données!B"&amp;(COLUMN()-1+(96*(ROW()-2))))</f>
        <v>18.093252674491833</v>
      </c>
      <c r="E28" s="89">
        <f t="shared" ca="1" si="15"/>
        <v>19.971372544936617</v>
      </c>
      <c r="F28" s="89">
        <f t="shared" ca="1" si="15"/>
        <v>19.870245764742858</v>
      </c>
      <c r="G28" s="89">
        <f t="shared" ca="1" si="15"/>
        <v>19.703071423226465</v>
      </c>
      <c r="H28" s="89">
        <f t="shared" ca="1" si="15"/>
        <v>19.786860375093987</v>
      </c>
      <c r="I28" s="89">
        <f t="shared" ca="1" si="15"/>
        <v>19.808976158122135</v>
      </c>
      <c r="J28" s="89">
        <f t="shared" ca="1" si="15"/>
        <v>19.452165313298334</v>
      </c>
      <c r="K28" s="89">
        <f t="shared" ca="1" si="15"/>
        <v>18.496698397895052</v>
      </c>
      <c r="L28" s="89">
        <f t="shared" ca="1" si="15"/>
        <v>19.367308006238105</v>
      </c>
      <c r="M28" s="89">
        <f t="shared" ca="1" si="15"/>
        <v>19.181061770325087</v>
      </c>
      <c r="N28" s="89">
        <f t="shared" ca="1" si="15"/>
        <v>19.894614626575361</v>
      </c>
      <c r="O28" s="89">
        <f t="shared" ca="1" si="15"/>
        <v>18.024910921852719</v>
      </c>
      <c r="P28" s="89">
        <f t="shared" ca="1" si="15"/>
        <v>19.035668911675067</v>
      </c>
      <c r="Q28" s="89">
        <f t="shared" ca="1" si="15"/>
        <v>19.006808916095068</v>
      </c>
      <c r="R28" s="89">
        <f t="shared" ca="1" si="15"/>
        <v>19.567654145681672</v>
      </c>
      <c r="S28" s="89">
        <f t="shared" ca="1" si="15"/>
        <v>19.169701895913938</v>
      </c>
      <c r="T28" s="89">
        <f t="shared" ca="1" si="15"/>
        <v>19.735082588616905</v>
      </c>
      <c r="U28" s="89">
        <f t="shared" ca="1" si="15"/>
        <v>19.186753832374237</v>
      </c>
      <c r="V28" s="89">
        <f t="shared" ca="1" si="15"/>
        <v>19.890473591417912</v>
      </c>
      <c r="W28" s="89">
        <f t="shared" ca="1" si="15"/>
        <v>19.336138445609912</v>
      </c>
      <c r="X28" s="89">
        <f t="shared" ca="1" si="15"/>
        <v>19.448853757467031</v>
      </c>
      <c r="Y28" s="89">
        <f t="shared" ca="1" si="15"/>
        <v>19.331941559021107</v>
      </c>
      <c r="Z28" s="89">
        <f t="shared" ca="1" si="15"/>
        <v>18.556159458664567</v>
      </c>
      <c r="AA28" s="89">
        <f t="shared" ca="1" si="15"/>
        <v>19.975463996293065</v>
      </c>
      <c r="AB28" s="89">
        <f t="shared" ca="1" si="15"/>
        <v>18.560229478876359</v>
      </c>
      <c r="AC28" s="89">
        <f t="shared" ca="1" si="15"/>
        <v>18.309078166328771</v>
      </c>
      <c r="AD28" s="89">
        <f t="shared" ca="1" si="15"/>
        <v>18.739829029539329</v>
      </c>
      <c r="AE28" s="89">
        <f t="shared" ca="1" si="15"/>
        <v>19.385567844858308</v>
      </c>
      <c r="AF28" s="89">
        <f t="shared" ca="1" si="15"/>
        <v>18.56381636328473</v>
      </c>
      <c r="AG28" s="89">
        <f t="shared" ca="1" si="15"/>
        <v>19.427664834197969</v>
      </c>
      <c r="AH28" s="89">
        <f t="shared" ca="1" si="15"/>
        <v>18.517018034497241</v>
      </c>
      <c r="AI28" s="89">
        <f t="shared" ca="1" si="15"/>
        <v>19.76995464606534</v>
      </c>
      <c r="AJ28" s="89">
        <f t="shared" ca="1" si="15"/>
        <v>18.288808959180518</v>
      </c>
      <c r="AK28" s="89">
        <f t="shared" ca="1" si="15"/>
        <v>18.951149111057216</v>
      </c>
      <c r="AL28" s="89">
        <f t="shared" ca="1" si="15"/>
        <v>18.748352479376809</v>
      </c>
      <c r="AM28" s="89">
        <f t="shared" ca="1" si="15"/>
        <v>18.109756430727717</v>
      </c>
      <c r="AN28" s="89">
        <f t="shared" ca="1" si="15"/>
        <v>19.897655593606522</v>
      </c>
      <c r="AO28" s="89">
        <f t="shared" ca="1" si="15"/>
        <v>18.372639063561909</v>
      </c>
      <c r="AP28" s="89">
        <f t="shared" ca="1" si="15"/>
        <v>18.864445157791625</v>
      </c>
      <c r="AQ28" s="89">
        <f t="shared" ca="1" si="15"/>
        <v>19.495573443463897</v>
      </c>
      <c r="AR28" s="89">
        <f t="shared" ca="1" si="15"/>
        <v>19.188446566436692</v>
      </c>
      <c r="AS28" s="89">
        <f t="shared" ca="1" si="15"/>
        <v>19.869491072632819</v>
      </c>
      <c r="AT28" s="89">
        <f t="shared" ca="1" si="15"/>
        <v>18.391549981560072</v>
      </c>
      <c r="AU28" s="89">
        <f t="shared" ca="1" si="15"/>
        <v>18.688666779185887</v>
      </c>
      <c r="AV28" s="89">
        <f t="shared" ca="1" si="15"/>
        <v>19.599392344645658</v>
      </c>
      <c r="AW28" s="89">
        <f t="shared" ca="1" si="15"/>
        <v>19.248940977013504</v>
      </c>
      <c r="AX28" s="89">
        <f t="shared" ca="1" si="15"/>
        <v>18.343924054942651</v>
      </c>
      <c r="AY28" s="89">
        <f t="shared" ca="1" si="15"/>
        <v>19.751790378295883</v>
      </c>
      <c r="AZ28" s="89">
        <f t="shared" ca="1" si="15"/>
        <v>18.480194700060149</v>
      </c>
      <c r="BA28" s="89">
        <f t="shared" ca="1" si="15"/>
        <v>18.226734951862902</v>
      </c>
      <c r="BB28" s="89">
        <f t="shared" ca="1" si="15"/>
        <v>19.917212589148157</v>
      </c>
      <c r="BC28" s="89">
        <f t="shared" ca="1" si="15"/>
        <v>19.481796084776427</v>
      </c>
      <c r="BD28" s="89">
        <f t="shared" ca="1" si="15"/>
        <v>19.704689184376175</v>
      </c>
      <c r="BE28" s="89">
        <f t="shared" ca="1" si="15"/>
        <v>18.2723716187745</v>
      </c>
      <c r="BF28" s="89">
        <f t="shared" ca="1" si="15"/>
        <v>18.325698659367742</v>
      </c>
      <c r="BG28" s="89">
        <f t="shared" ca="1" si="15"/>
        <v>18.525724580913309</v>
      </c>
      <c r="BH28" s="89">
        <f t="shared" ca="1" si="15"/>
        <v>19.423951127561523</v>
      </c>
      <c r="BI28" s="89">
        <f t="shared" ca="1" si="15"/>
        <v>18.037851224360427</v>
      </c>
      <c r="BJ28" s="89">
        <f t="shared" ca="1" si="15"/>
        <v>18.650857961125784</v>
      </c>
      <c r="BK28" s="89">
        <f t="shared" ca="1" si="15"/>
        <v>19.345448879417173</v>
      </c>
      <c r="BL28" s="89">
        <f t="shared" ca="1" si="15"/>
        <v>18.123430151939683</v>
      </c>
      <c r="BM28" s="89">
        <f t="shared" ca="1" si="15"/>
        <v>18.309309420106054</v>
      </c>
      <c r="BN28" s="89">
        <f t="shared" ca="1" si="15"/>
        <v>18.121634214480551</v>
      </c>
      <c r="BO28" s="89">
        <f t="shared" ca="1" si="15"/>
        <v>19.148140673315186</v>
      </c>
      <c r="BP28" s="89">
        <f t="shared" ca="1" si="14"/>
        <v>18.906805218762198</v>
      </c>
      <c r="BQ28" s="89">
        <f t="shared" ca="1" si="14"/>
        <v>18.45145677216146</v>
      </c>
      <c r="BR28" s="89">
        <f t="shared" ca="1" si="14"/>
        <v>19.904676321776506</v>
      </c>
      <c r="BS28" s="89">
        <f t="shared" ca="1" si="14"/>
        <v>19.462500320136765</v>
      </c>
      <c r="BT28" s="89">
        <f t="shared" ca="1" si="14"/>
        <v>19.919701027434222</v>
      </c>
      <c r="BU28" s="89">
        <f t="shared" ca="1" si="14"/>
        <v>19.477088422205341</v>
      </c>
      <c r="BV28" s="89">
        <f t="shared" ca="1" si="14"/>
        <v>19.909170013245344</v>
      </c>
      <c r="BW28" s="89">
        <f t="shared" ca="1" si="14"/>
        <v>19.811333189437196</v>
      </c>
      <c r="BX28" s="89">
        <f t="shared" ca="1" si="14"/>
        <v>19.643673614361973</v>
      </c>
      <c r="BY28" s="89">
        <f t="shared" ca="1" si="14"/>
        <v>19.79263199738919</v>
      </c>
      <c r="BZ28" s="89">
        <f t="shared" ca="1" si="14"/>
        <v>18.728587290979029</v>
      </c>
      <c r="CA28" s="89">
        <f t="shared" ca="1" si="14"/>
        <v>18.083082540671153</v>
      </c>
      <c r="CB28" s="89">
        <f t="shared" ca="1" si="14"/>
        <v>18.808822782450733</v>
      </c>
      <c r="CC28" s="89">
        <f t="shared" ca="1" si="14"/>
        <v>19.272691108644871</v>
      </c>
      <c r="CD28" s="89">
        <f t="shared" ca="1" si="14"/>
        <v>18.24516614245675</v>
      </c>
      <c r="CE28" s="89">
        <f t="shared" ca="1" si="14"/>
        <v>18.131041334925111</v>
      </c>
      <c r="CF28" s="89">
        <f t="shared" ca="1" si="14"/>
        <v>19.941167960901971</v>
      </c>
      <c r="CG28" s="89">
        <f t="shared" ca="1" si="14"/>
        <v>19.965732322837155</v>
      </c>
      <c r="CH28" s="89">
        <f t="shared" ca="1" si="14"/>
        <v>19.869305395694234</v>
      </c>
      <c r="CI28" s="89">
        <f t="shared" ca="1" si="14"/>
        <v>18.646296119506889</v>
      </c>
      <c r="CJ28" s="89">
        <f t="shared" ca="1" si="14"/>
        <v>19.02046300085242</v>
      </c>
      <c r="CK28" s="89">
        <f t="shared" ca="1" si="14"/>
        <v>19.762569928835447</v>
      </c>
      <c r="CL28" s="89">
        <f t="shared" ca="1" si="14"/>
        <v>18.170272591945118</v>
      </c>
      <c r="CM28" s="89">
        <f t="shared" ca="1" si="14"/>
        <v>19.831159478434785</v>
      </c>
      <c r="CN28" s="89">
        <f t="shared" ca="1" si="14"/>
        <v>19.64243887158927</v>
      </c>
      <c r="CO28" s="89">
        <f t="shared" ca="1" si="14"/>
        <v>19.970981147646889</v>
      </c>
      <c r="CP28" s="89">
        <f t="shared" ca="1" si="14"/>
        <v>19.54906824202078</v>
      </c>
      <c r="CQ28" s="89">
        <f t="shared" ca="1" si="14"/>
        <v>18.47072149662381</v>
      </c>
      <c r="CR28" s="89">
        <f t="shared" ca="1" si="14"/>
        <v>18.756072013343779</v>
      </c>
      <c r="CS28" s="89">
        <f t="shared" ca="1" si="14"/>
        <v>18.44555753075117</v>
      </c>
      <c r="CT28" s="89">
        <f t="shared" ca="1" si="14"/>
        <v>19.319939917155818</v>
      </c>
    </row>
    <row r="29" spans="1:99" x14ac:dyDescent="0.25">
      <c r="A29">
        <v>28</v>
      </c>
      <c r="B29" s="50" t="s">
        <v>244</v>
      </c>
      <c r="C29" s="89">
        <f t="shared" ca="1" si="2"/>
        <v>18.643592822509632</v>
      </c>
      <c r="D29" s="89">
        <f t="shared" ca="1" si="15"/>
        <v>18.727345623614966</v>
      </c>
      <c r="E29" s="89">
        <f t="shared" ca="1" si="15"/>
        <v>18.745020776330787</v>
      </c>
      <c r="F29" s="89">
        <f t="shared" ca="1" si="15"/>
        <v>19.399910969212513</v>
      </c>
      <c r="G29" s="89">
        <f t="shared" ca="1" si="15"/>
        <v>19.228007936656631</v>
      </c>
      <c r="H29" s="89">
        <f t="shared" ca="1" si="15"/>
        <v>19.080199549674241</v>
      </c>
      <c r="I29" s="89">
        <f t="shared" ca="1" si="15"/>
        <v>19.718851670958532</v>
      </c>
      <c r="J29" s="89">
        <f t="shared" ca="1" si="15"/>
        <v>19.28289001532039</v>
      </c>
      <c r="K29" s="89">
        <f t="shared" ca="1" si="15"/>
        <v>19.252674625960456</v>
      </c>
      <c r="L29" s="89">
        <f t="shared" ca="1" si="15"/>
        <v>18.079856397258435</v>
      </c>
      <c r="M29" s="89">
        <f t="shared" ca="1" si="15"/>
        <v>19.401276523017096</v>
      </c>
      <c r="N29" s="89">
        <f t="shared" ca="1" si="15"/>
        <v>18.833423628295446</v>
      </c>
      <c r="O29" s="89">
        <f t="shared" ca="1" si="15"/>
        <v>19.533705272809126</v>
      </c>
      <c r="P29" s="89">
        <f t="shared" ca="1" si="15"/>
        <v>19.070657507859966</v>
      </c>
      <c r="Q29" s="89">
        <f t="shared" ca="1" si="15"/>
        <v>18.991770153539346</v>
      </c>
      <c r="R29" s="89">
        <f t="shared" ca="1" si="15"/>
        <v>18.302037579233996</v>
      </c>
      <c r="S29" s="89">
        <f t="shared" ca="1" si="15"/>
        <v>19.103911035228926</v>
      </c>
      <c r="T29" s="89">
        <f t="shared" ca="1" si="15"/>
        <v>18.79917575684367</v>
      </c>
      <c r="U29" s="89">
        <f t="shared" ca="1" si="15"/>
        <v>19.490056838262007</v>
      </c>
      <c r="V29" s="89">
        <f t="shared" ca="1" si="15"/>
        <v>19.992561980630082</v>
      </c>
      <c r="W29" s="89">
        <f t="shared" ca="1" si="15"/>
        <v>18.957030338279655</v>
      </c>
      <c r="X29" s="89">
        <f t="shared" ca="1" si="15"/>
        <v>19.376888990110857</v>
      </c>
      <c r="Y29" s="89">
        <f t="shared" ca="1" si="15"/>
        <v>18.27426307261187</v>
      </c>
      <c r="Z29" s="89">
        <f t="shared" ca="1" si="15"/>
        <v>19.363824691852273</v>
      </c>
      <c r="AA29" s="89">
        <f t="shared" ca="1" si="15"/>
        <v>18.664382305747729</v>
      </c>
      <c r="AB29" s="89">
        <f t="shared" ca="1" si="15"/>
        <v>18.975713846110729</v>
      </c>
      <c r="AC29" s="89">
        <f t="shared" ca="1" si="15"/>
        <v>19.84895679277205</v>
      </c>
      <c r="AD29" s="89">
        <f t="shared" ca="1" si="15"/>
        <v>18.463567384213199</v>
      </c>
      <c r="AE29" s="89">
        <f t="shared" ca="1" si="15"/>
        <v>18.234386398252646</v>
      </c>
      <c r="AF29" s="89">
        <f t="shared" ca="1" si="15"/>
        <v>19.252341587787175</v>
      </c>
      <c r="AG29" s="89">
        <f t="shared" ca="1" si="15"/>
        <v>18.812083412206452</v>
      </c>
      <c r="AH29" s="89">
        <f t="shared" ca="1" si="15"/>
        <v>19.323342343687671</v>
      </c>
      <c r="AI29" s="89">
        <f t="shared" ca="1" si="15"/>
        <v>19.588364635165245</v>
      </c>
      <c r="AJ29" s="89">
        <f t="shared" ca="1" si="15"/>
        <v>19.468566140236462</v>
      </c>
      <c r="AK29" s="89">
        <f t="shared" ca="1" si="15"/>
        <v>18.889122812490211</v>
      </c>
      <c r="AL29" s="89">
        <f t="shared" ca="1" si="15"/>
        <v>19.197080282185595</v>
      </c>
      <c r="AM29" s="89">
        <f t="shared" ca="1" si="15"/>
        <v>19.089226067643043</v>
      </c>
      <c r="AN29" s="89">
        <f t="shared" ca="1" si="15"/>
        <v>19.420446414694624</v>
      </c>
      <c r="AO29" s="89">
        <f t="shared" ca="1" si="15"/>
        <v>18.064848722831574</v>
      </c>
      <c r="AP29" s="89">
        <f t="shared" ca="1" si="15"/>
        <v>19.28443985385255</v>
      </c>
      <c r="AQ29" s="89">
        <f t="shared" ca="1" si="15"/>
        <v>18.790323168348579</v>
      </c>
      <c r="AR29" s="89">
        <f t="shared" ca="1" si="15"/>
        <v>19.467754657219267</v>
      </c>
      <c r="AS29" s="89">
        <f t="shared" ca="1" si="15"/>
        <v>19.708596001970481</v>
      </c>
      <c r="AT29" s="89">
        <f t="shared" ca="1" si="15"/>
        <v>19.193215772547067</v>
      </c>
      <c r="AU29" s="89">
        <f t="shared" ca="1" si="15"/>
        <v>19.931501595694506</v>
      </c>
      <c r="AV29" s="89">
        <f t="shared" ca="1" si="15"/>
        <v>19.279938547056272</v>
      </c>
      <c r="AW29" s="89">
        <f t="shared" ca="1" si="15"/>
        <v>18.125067295639631</v>
      </c>
      <c r="AX29" s="89">
        <f t="shared" ca="1" si="15"/>
        <v>19.826174686623389</v>
      </c>
      <c r="AY29" s="89">
        <f t="shared" ca="1" si="15"/>
        <v>18.813951601104762</v>
      </c>
      <c r="AZ29" s="89">
        <f t="shared" ca="1" si="15"/>
        <v>18.880699107307535</v>
      </c>
      <c r="BA29" s="89">
        <f t="shared" ca="1" si="15"/>
        <v>19.150288123226503</v>
      </c>
      <c r="BB29" s="89">
        <f t="shared" ca="1" si="15"/>
        <v>19.395690095469401</v>
      </c>
      <c r="BC29" s="89">
        <f t="shared" ca="1" si="15"/>
        <v>18.248748274386358</v>
      </c>
      <c r="BD29" s="89">
        <f t="shared" ca="1" si="15"/>
        <v>19.140700476410736</v>
      </c>
      <c r="BE29" s="89">
        <f t="shared" ca="1" si="15"/>
        <v>19.359105227370666</v>
      </c>
      <c r="BF29" s="89">
        <f t="shared" ca="1" si="15"/>
        <v>18.005094799098011</v>
      </c>
      <c r="BG29" s="89">
        <f t="shared" ca="1" si="15"/>
        <v>18.906240834584839</v>
      </c>
      <c r="BH29" s="89">
        <f t="shared" ca="1" si="15"/>
        <v>19.727685296513517</v>
      </c>
      <c r="BI29" s="89">
        <f t="shared" ca="1" si="15"/>
        <v>19.071450351338644</v>
      </c>
      <c r="BJ29" s="89">
        <f t="shared" ca="1" si="15"/>
        <v>18.528489310195326</v>
      </c>
      <c r="BK29" s="89">
        <f t="shared" ca="1" si="15"/>
        <v>19.833854965822571</v>
      </c>
      <c r="BL29" s="89">
        <f t="shared" ca="1" si="15"/>
        <v>18.496130857533448</v>
      </c>
      <c r="BM29" s="89">
        <f t="shared" ca="1" si="15"/>
        <v>18.644716990589266</v>
      </c>
      <c r="BN29" s="89">
        <f t="shared" ca="1" si="15"/>
        <v>19.035815284860895</v>
      </c>
      <c r="BO29" s="89">
        <f t="shared" ca="1" si="15"/>
        <v>18.701477482156147</v>
      </c>
      <c r="BP29" s="89">
        <f t="shared" ca="1" si="14"/>
        <v>19.894878816982601</v>
      </c>
      <c r="BQ29" s="89">
        <f t="shared" ca="1" si="14"/>
        <v>19.04379969326305</v>
      </c>
      <c r="BR29" s="89">
        <f t="shared" ca="1" si="14"/>
        <v>18.548743486907647</v>
      </c>
      <c r="BS29" s="89">
        <f t="shared" ca="1" si="14"/>
        <v>18.453228168238361</v>
      </c>
      <c r="BT29" s="89">
        <f t="shared" ca="1" si="14"/>
        <v>18.631914107614204</v>
      </c>
      <c r="BU29" s="89">
        <f t="shared" ca="1" si="14"/>
        <v>19.954348563524714</v>
      </c>
      <c r="BV29" s="89">
        <f t="shared" ca="1" si="14"/>
        <v>18.678011100757068</v>
      </c>
      <c r="BW29" s="89">
        <f t="shared" ca="1" si="14"/>
        <v>19.069740598876052</v>
      </c>
      <c r="BX29" s="89">
        <f t="shared" ca="1" si="14"/>
        <v>18.172697413834765</v>
      </c>
      <c r="BY29" s="89">
        <f t="shared" ca="1" si="14"/>
        <v>19.333703364233806</v>
      </c>
      <c r="BZ29" s="89">
        <f t="shared" ca="1" si="14"/>
        <v>18.700899758380135</v>
      </c>
      <c r="CA29" s="89">
        <f t="shared" ca="1" si="14"/>
        <v>18.32074387783485</v>
      </c>
      <c r="CB29" s="89">
        <f t="shared" ca="1" si="14"/>
        <v>19.575340342311268</v>
      </c>
      <c r="CC29" s="89">
        <f t="shared" ca="1" si="14"/>
        <v>18.454807131033537</v>
      </c>
      <c r="CD29" s="89">
        <f t="shared" ca="1" si="14"/>
        <v>19.139035460004276</v>
      </c>
      <c r="CE29" s="89">
        <f t="shared" ca="1" si="14"/>
        <v>18.758680592897722</v>
      </c>
      <c r="CF29" s="89">
        <f t="shared" ca="1" si="14"/>
        <v>18.541410658071236</v>
      </c>
      <c r="CG29" s="89">
        <f t="shared" ca="1" si="14"/>
        <v>19.928928000530842</v>
      </c>
      <c r="CH29" s="89">
        <f t="shared" ca="1" si="14"/>
        <v>18.183526235060146</v>
      </c>
      <c r="CI29" s="89">
        <f t="shared" ca="1" si="14"/>
        <v>18.823491480022245</v>
      </c>
      <c r="CJ29" s="89">
        <f t="shared" ca="1" si="14"/>
        <v>19.978888518572372</v>
      </c>
      <c r="CK29" s="89">
        <f t="shared" ca="1" si="14"/>
        <v>19.189092313630507</v>
      </c>
      <c r="CL29" s="89">
        <f t="shared" ca="1" si="14"/>
        <v>19.862156456452077</v>
      </c>
      <c r="CM29" s="89">
        <f t="shared" ca="1" si="14"/>
        <v>18.868456731736362</v>
      </c>
      <c r="CN29" s="89">
        <f t="shared" ca="1" si="14"/>
        <v>18.650682819244349</v>
      </c>
      <c r="CO29" s="89">
        <f t="shared" ca="1" si="14"/>
        <v>18.114878238397694</v>
      </c>
      <c r="CP29" s="89">
        <f t="shared" ca="1" si="14"/>
        <v>18.57446596942798</v>
      </c>
      <c r="CQ29" s="89">
        <f t="shared" ca="1" si="14"/>
        <v>18.728688817206788</v>
      </c>
      <c r="CR29" s="89">
        <f t="shared" ca="1" si="14"/>
        <v>18.085661179362724</v>
      </c>
      <c r="CS29" s="89">
        <f t="shared" ca="1" si="14"/>
        <v>19.312776350156032</v>
      </c>
      <c r="CT29" s="89">
        <f t="shared" ca="1" si="14"/>
        <v>19.675391030036149</v>
      </c>
    </row>
    <row r="30" spans="1:99" x14ac:dyDescent="0.25">
      <c r="A30">
        <v>29</v>
      </c>
      <c r="B30" s="50" t="s">
        <v>238</v>
      </c>
      <c r="C30" s="89">
        <f t="shared" ca="1" si="2"/>
        <v>19.482820054116054</v>
      </c>
      <c r="D30" s="89">
        <f t="shared" ca="1" si="15"/>
        <v>19.334421972785073</v>
      </c>
      <c r="E30" s="89">
        <f t="shared" ca="1" si="15"/>
        <v>19.67409182465547</v>
      </c>
      <c r="F30" s="89">
        <f t="shared" ca="1" si="15"/>
        <v>18.590089892492387</v>
      </c>
      <c r="G30" s="89">
        <f t="shared" ca="1" si="15"/>
        <v>18.054834910084441</v>
      </c>
      <c r="H30" s="89">
        <f t="shared" ca="1" si="15"/>
        <v>18.098201363018934</v>
      </c>
      <c r="I30" s="89">
        <f t="shared" ca="1" si="15"/>
        <v>18.283298778364408</v>
      </c>
      <c r="J30" s="89">
        <f t="shared" ca="1" si="15"/>
        <v>19.322405994931277</v>
      </c>
      <c r="K30" s="89">
        <f t="shared" ca="1" si="15"/>
        <v>19.345918821913305</v>
      </c>
      <c r="L30" s="89">
        <f t="shared" ca="1" si="15"/>
        <v>19.067676412672498</v>
      </c>
      <c r="M30" s="89">
        <f t="shared" ca="1" si="15"/>
        <v>19.006944165063114</v>
      </c>
      <c r="N30" s="89">
        <f t="shared" ca="1" si="15"/>
        <v>19.796700169691174</v>
      </c>
      <c r="O30" s="89">
        <f t="shared" ca="1" si="15"/>
        <v>18.145548569299486</v>
      </c>
      <c r="P30" s="89">
        <f t="shared" ca="1" si="15"/>
        <v>18.354548791475764</v>
      </c>
      <c r="Q30" s="89">
        <f t="shared" ca="1" si="15"/>
        <v>18.147963622290533</v>
      </c>
      <c r="R30" s="89">
        <f t="shared" ca="1" si="15"/>
        <v>18.408566249370754</v>
      </c>
      <c r="S30" s="89">
        <f t="shared" ca="1" si="15"/>
        <v>19.527080681573029</v>
      </c>
      <c r="T30" s="89">
        <f t="shared" ca="1" si="15"/>
        <v>18.623211736873888</v>
      </c>
      <c r="U30" s="89">
        <f t="shared" ca="1" si="15"/>
        <v>19.804720068559178</v>
      </c>
      <c r="V30" s="89">
        <f t="shared" ca="1" si="15"/>
        <v>19.41812999859965</v>
      </c>
      <c r="W30" s="89">
        <f t="shared" ca="1" si="15"/>
        <v>18.284761121814167</v>
      </c>
      <c r="X30" s="89">
        <f t="shared" ca="1" si="15"/>
        <v>19.6376846414027</v>
      </c>
      <c r="Y30" s="89">
        <f t="shared" ca="1" si="15"/>
        <v>18.149880200777975</v>
      </c>
      <c r="Z30" s="89">
        <f t="shared" ca="1" si="15"/>
        <v>17.8622142452943</v>
      </c>
      <c r="AA30" s="89">
        <f t="shared" ca="1" si="15"/>
        <v>18.3079964443717</v>
      </c>
      <c r="AB30" s="89">
        <f t="shared" ca="1" si="15"/>
        <v>18.3183771366912</v>
      </c>
      <c r="AC30" s="89">
        <f t="shared" ca="1" si="15"/>
        <v>19.901765817610791</v>
      </c>
      <c r="AD30" s="89">
        <f t="shared" ca="1" si="15"/>
        <v>19.619506058070336</v>
      </c>
      <c r="AE30" s="89">
        <f t="shared" ca="1" si="15"/>
        <v>19.619952537832948</v>
      </c>
      <c r="AF30" s="89">
        <f t="shared" ca="1" si="15"/>
        <v>18.276569788504641</v>
      </c>
      <c r="AG30" s="89">
        <f t="shared" ca="1" si="15"/>
        <v>18.604488223954739</v>
      </c>
      <c r="AH30" s="89">
        <f t="shared" ca="1" si="15"/>
        <v>18.331994930848222</v>
      </c>
      <c r="AI30" s="89">
        <f t="shared" ca="1" si="15"/>
        <v>18.295241168132726</v>
      </c>
      <c r="AJ30" s="89">
        <f t="shared" ca="1" si="15"/>
        <v>19.212966157272835</v>
      </c>
      <c r="AK30" s="89">
        <f t="shared" ca="1" si="15"/>
        <v>18.622419636215536</v>
      </c>
      <c r="AL30" s="89">
        <f t="shared" ca="1" si="15"/>
        <v>19.128746907114916</v>
      </c>
      <c r="AM30" s="89">
        <f t="shared" ca="1" si="15"/>
        <v>18.934162055015314</v>
      </c>
      <c r="AN30" s="89">
        <f t="shared" ca="1" si="15"/>
        <v>18.962607672305996</v>
      </c>
      <c r="AO30" s="89">
        <f t="shared" ca="1" si="15"/>
        <v>18.313232395836884</v>
      </c>
      <c r="AP30" s="89">
        <f t="shared" ca="1" si="15"/>
        <v>18.39785306108498</v>
      </c>
      <c r="AQ30" s="89">
        <f t="shared" ca="1" si="15"/>
        <v>18.703372634275695</v>
      </c>
      <c r="AR30" s="89">
        <f t="shared" ca="1" si="15"/>
        <v>18.890532264454258</v>
      </c>
      <c r="AS30" s="89">
        <f t="shared" ca="1" si="15"/>
        <v>18.30323815975602</v>
      </c>
      <c r="AT30" s="89">
        <f t="shared" ca="1" si="15"/>
        <v>19.784066547743713</v>
      </c>
      <c r="AU30" s="89">
        <f t="shared" ca="1" si="15"/>
        <v>18.005366403189011</v>
      </c>
      <c r="AV30" s="89">
        <f t="shared" ca="1" si="15"/>
        <v>19.565056670290517</v>
      </c>
      <c r="AW30" s="89">
        <f t="shared" ca="1" si="15"/>
        <v>18.845629919573465</v>
      </c>
      <c r="AX30" s="89">
        <f t="shared" ca="1" si="15"/>
        <v>19.394665753933054</v>
      </c>
      <c r="AY30" s="89">
        <f t="shared" ca="1" si="15"/>
        <v>19.789718481316335</v>
      </c>
      <c r="AZ30" s="89">
        <f t="shared" ca="1" si="15"/>
        <v>19.035621324772983</v>
      </c>
      <c r="BA30" s="89">
        <f t="shared" ca="1" si="15"/>
        <v>18.184264234905267</v>
      </c>
      <c r="BB30" s="89">
        <f t="shared" ca="1" si="15"/>
        <v>19.383480181599094</v>
      </c>
      <c r="BC30" s="89">
        <f t="shared" ca="1" si="15"/>
        <v>18.382758434170675</v>
      </c>
      <c r="BD30" s="89">
        <f t="shared" ca="1" si="15"/>
        <v>19.072959667571016</v>
      </c>
      <c r="BE30" s="89">
        <f t="shared" ca="1" si="15"/>
        <v>19.725123104467613</v>
      </c>
      <c r="BF30" s="89">
        <f t="shared" ca="1" si="15"/>
        <v>19.682034068535959</v>
      </c>
      <c r="BG30" s="89">
        <f t="shared" ca="1" si="15"/>
        <v>19.902233885161419</v>
      </c>
      <c r="BH30" s="89">
        <f t="shared" ca="1" si="15"/>
        <v>19.954846823656325</v>
      </c>
      <c r="BI30" s="89">
        <f t="shared" ca="1" si="15"/>
        <v>19.578125714237412</v>
      </c>
      <c r="BJ30" s="89">
        <f t="shared" ca="1" si="15"/>
        <v>18.095959418866844</v>
      </c>
      <c r="BK30" s="89">
        <f t="shared" ca="1" si="15"/>
        <v>19.381374827282031</v>
      </c>
      <c r="BL30" s="89">
        <f t="shared" ca="1" si="15"/>
        <v>18.049490528091283</v>
      </c>
      <c r="BM30" s="89">
        <f t="shared" ca="1" si="15"/>
        <v>19.581733894039186</v>
      </c>
      <c r="BN30" s="89">
        <f t="shared" ca="1" si="15"/>
        <v>18.163743001689511</v>
      </c>
      <c r="BO30" s="89">
        <f t="shared" ca="1" si="15"/>
        <v>19.91965261718785</v>
      </c>
      <c r="BP30" s="89">
        <f t="shared" ca="1" si="14"/>
        <v>19.538083943544365</v>
      </c>
      <c r="BQ30" s="89">
        <f t="shared" ca="1" si="14"/>
        <v>19.86182285741312</v>
      </c>
      <c r="BR30" s="89">
        <f t="shared" ca="1" si="14"/>
        <v>18.136916810990613</v>
      </c>
      <c r="BS30" s="89">
        <f t="shared" ca="1" si="14"/>
        <v>18.841361605492644</v>
      </c>
      <c r="BT30" s="89">
        <f t="shared" ca="1" si="14"/>
        <v>19.239896776996591</v>
      </c>
      <c r="BU30" s="89">
        <f t="shared" ca="1" si="14"/>
        <v>19.857450473073261</v>
      </c>
      <c r="BV30" s="89">
        <f t="shared" ca="1" si="14"/>
        <v>18.279430320486266</v>
      </c>
      <c r="BW30" s="89">
        <f t="shared" ca="1" si="14"/>
        <v>19.221964180159336</v>
      </c>
      <c r="BX30" s="89">
        <f t="shared" ca="1" si="14"/>
        <v>18.078433839302182</v>
      </c>
      <c r="BY30" s="89">
        <f t="shared" ca="1" si="14"/>
        <v>18.091772997123218</v>
      </c>
      <c r="BZ30" s="89">
        <f t="shared" ca="1" si="14"/>
        <v>19.219650094190136</v>
      </c>
      <c r="CA30" s="89">
        <f t="shared" ca="1" si="14"/>
        <v>18.797616024170722</v>
      </c>
      <c r="CB30" s="89">
        <f t="shared" ca="1" si="14"/>
        <v>19.543324511516609</v>
      </c>
      <c r="CC30" s="89">
        <f t="shared" ca="1" si="14"/>
        <v>19.917366447445854</v>
      </c>
      <c r="CD30" s="89">
        <f t="shared" ca="1" si="14"/>
        <v>19.962660643032407</v>
      </c>
      <c r="CE30" s="89">
        <f t="shared" ca="1" si="14"/>
        <v>19.894499943798625</v>
      </c>
      <c r="CF30" s="89">
        <f t="shared" ca="1" si="14"/>
        <v>18.803704664691193</v>
      </c>
      <c r="CG30" s="89">
        <f t="shared" ca="1" si="14"/>
        <v>18.583067078293105</v>
      </c>
      <c r="CH30" s="89">
        <f t="shared" ca="1" si="14"/>
        <v>18.183819078813606</v>
      </c>
      <c r="CI30" s="89">
        <f t="shared" ca="1" si="14"/>
        <v>18.552790523950833</v>
      </c>
      <c r="CJ30" s="89">
        <f t="shared" ca="1" si="14"/>
        <v>18.643239824934067</v>
      </c>
      <c r="CK30" s="89">
        <f t="shared" ca="1" si="14"/>
        <v>18.42833159064562</v>
      </c>
      <c r="CL30" s="89">
        <f t="shared" ca="1" si="14"/>
        <v>18.12385642682823</v>
      </c>
      <c r="CM30" s="89">
        <f t="shared" ca="1" si="14"/>
        <v>18.660331868748141</v>
      </c>
      <c r="CN30" s="89">
        <f t="shared" ca="1" si="14"/>
        <v>18.649857195440134</v>
      </c>
      <c r="CO30" s="89">
        <f t="shared" ca="1" si="14"/>
        <v>19.787604612305284</v>
      </c>
      <c r="CP30" s="89">
        <f t="shared" ca="1" si="14"/>
        <v>19.690902502170633</v>
      </c>
      <c r="CQ30" s="89">
        <f t="shared" ca="1" si="14"/>
        <v>19.098090679271234</v>
      </c>
      <c r="CR30" s="89">
        <f t="shared" ca="1" si="14"/>
        <v>18.882764818030463</v>
      </c>
      <c r="CS30" s="89">
        <f t="shared" ca="1" si="14"/>
        <v>18.784756475726034</v>
      </c>
      <c r="CT30" s="89">
        <f t="shared" ca="1" si="14"/>
        <v>18.604495104752591</v>
      </c>
    </row>
    <row r="31" spans="1:99" x14ac:dyDescent="0.25">
      <c r="A31">
        <v>30</v>
      </c>
      <c r="B31" s="50" t="s">
        <v>239</v>
      </c>
      <c r="C31" s="89">
        <f t="shared" ca="1" si="2"/>
        <v>19.168020288966691</v>
      </c>
      <c r="D31" s="89">
        <f t="shared" ca="1" si="15"/>
        <v>18.902220237537616</v>
      </c>
      <c r="E31" s="89">
        <f t="shared" ca="1" si="15"/>
        <v>18.88236794665508</v>
      </c>
      <c r="F31" s="89">
        <f t="shared" ca="1" si="15"/>
        <v>18.927428418089615</v>
      </c>
      <c r="G31" s="89">
        <f t="shared" ca="1" si="15"/>
        <v>19.687072688356036</v>
      </c>
      <c r="H31" s="89">
        <f t="shared" ca="1" si="15"/>
        <v>18.169887786435112</v>
      </c>
      <c r="I31" s="89">
        <f t="shared" ca="1" si="15"/>
        <v>18.181758186663931</v>
      </c>
      <c r="J31" s="89">
        <f t="shared" ca="1" si="15"/>
        <v>19.399475386504829</v>
      </c>
      <c r="K31" s="89">
        <f t="shared" ca="1" si="15"/>
        <v>18.64209749515274</v>
      </c>
      <c r="L31" s="89">
        <f t="shared" ca="1" si="15"/>
        <v>19.392012027257124</v>
      </c>
      <c r="M31" s="89">
        <f t="shared" ca="1" si="15"/>
        <v>18.886573719617161</v>
      </c>
      <c r="N31" s="89">
        <f t="shared" ca="1" si="15"/>
        <v>18.125934166961446</v>
      </c>
      <c r="O31" s="89">
        <f t="shared" ca="1" si="15"/>
        <v>18.059484702049858</v>
      </c>
      <c r="P31" s="89">
        <f t="shared" ca="1" si="15"/>
        <v>18.392121247511856</v>
      </c>
      <c r="Q31" s="89">
        <f t="shared" ca="1" si="15"/>
        <v>18.358295004542416</v>
      </c>
      <c r="R31" s="89">
        <f t="shared" ca="1" si="15"/>
        <v>19.850245697603487</v>
      </c>
      <c r="S31" s="89">
        <f t="shared" ca="1" si="15"/>
        <v>19.72729466749578</v>
      </c>
      <c r="T31" s="89">
        <f t="shared" ca="1" si="15"/>
        <v>19.544782783160148</v>
      </c>
      <c r="U31" s="89">
        <f t="shared" ca="1" si="15"/>
        <v>19.327342492313765</v>
      </c>
      <c r="V31" s="89">
        <f t="shared" ca="1" si="15"/>
        <v>19.611374656608675</v>
      </c>
      <c r="W31" s="89">
        <f t="shared" ca="1" si="15"/>
        <v>19.503343253537274</v>
      </c>
      <c r="X31" s="89">
        <f t="shared" ca="1" si="15"/>
        <v>18.997282318466652</v>
      </c>
      <c r="Y31" s="89">
        <f t="shared" ca="1" si="15"/>
        <v>19.376686602755139</v>
      </c>
      <c r="Z31" s="89">
        <f t="shared" ca="1" si="15"/>
        <v>18.227132439995941</v>
      </c>
      <c r="AA31" s="89">
        <f t="shared" ca="1" si="15"/>
        <v>18.4275993243367</v>
      </c>
      <c r="AB31" s="89">
        <f t="shared" ca="1" si="15"/>
        <v>18.481343136274401</v>
      </c>
      <c r="AC31" s="89">
        <f t="shared" ca="1" si="15"/>
        <v>18.4704209752629</v>
      </c>
      <c r="AD31" s="89">
        <f t="shared" ca="1" si="15"/>
        <v>19.691750559540239</v>
      </c>
      <c r="AE31" s="89">
        <f t="shared" ca="1" si="15"/>
        <v>19.167305219469366</v>
      </c>
      <c r="AF31" s="89">
        <f t="shared" ca="1" si="15"/>
        <v>18.616825429856334</v>
      </c>
      <c r="AG31" s="89">
        <f t="shared" ca="1" si="15"/>
        <v>18.050186426783007</v>
      </c>
      <c r="AH31" s="89">
        <f t="shared" ca="1" si="15"/>
        <v>18.568374289854507</v>
      </c>
      <c r="AI31" s="89">
        <f t="shared" ca="1" si="15"/>
        <v>18.770302367426584</v>
      </c>
      <c r="AJ31" s="89">
        <f t="shared" ca="1" si="15"/>
        <v>18.542207679233648</v>
      </c>
      <c r="AK31" s="89">
        <f t="shared" ca="1" si="15"/>
        <v>19.233790195525319</v>
      </c>
      <c r="AL31" s="89">
        <f t="shared" ca="1" si="15"/>
        <v>18.500607592390313</v>
      </c>
      <c r="AM31" s="89">
        <f t="shared" ca="1" si="15"/>
        <v>19.555328944522589</v>
      </c>
      <c r="AN31" s="89">
        <f t="shared" ca="1" si="15"/>
        <v>18.830691287650165</v>
      </c>
      <c r="AO31" s="89">
        <f t="shared" ca="1" si="15"/>
        <v>18.363315699190743</v>
      </c>
      <c r="AP31" s="89">
        <f t="shared" ca="1" si="15"/>
        <v>19.22782709545843</v>
      </c>
      <c r="AQ31" s="89">
        <f t="shared" ca="1" si="15"/>
        <v>18.457726928125648</v>
      </c>
      <c r="AR31" s="89">
        <f t="shared" ca="1" si="15"/>
        <v>18.009473445265446</v>
      </c>
      <c r="AS31" s="89">
        <f t="shared" ca="1" si="15"/>
        <v>19.084097312882314</v>
      </c>
      <c r="AT31" s="89">
        <f t="shared" ca="1" si="15"/>
        <v>19.516641338303224</v>
      </c>
      <c r="AU31" s="89">
        <f t="shared" ca="1" si="15"/>
        <v>19.014348833201574</v>
      </c>
      <c r="AV31" s="89">
        <f t="shared" ca="1" si="15"/>
        <v>18.57997629087329</v>
      </c>
      <c r="AW31" s="89">
        <f t="shared" ca="1" si="15"/>
        <v>19.417920164244325</v>
      </c>
      <c r="AX31" s="89">
        <f t="shared" ca="1" si="15"/>
        <v>19.832807809040883</v>
      </c>
      <c r="AY31" s="89">
        <f t="shared" ca="1" si="15"/>
        <v>18.185464881704331</v>
      </c>
      <c r="AZ31" s="89">
        <f t="shared" ca="1" si="15"/>
        <v>18.152917561306058</v>
      </c>
      <c r="BA31" s="89">
        <f t="shared" ca="1" si="15"/>
        <v>19.290054278561048</v>
      </c>
      <c r="BB31" s="89">
        <f t="shared" ca="1" si="15"/>
        <v>18.370794898869125</v>
      </c>
      <c r="BC31" s="89">
        <f t="shared" ca="1" si="15"/>
        <v>18.309632794221095</v>
      </c>
      <c r="BD31" s="89">
        <f t="shared" ca="1" si="15"/>
        <v>18.401419457870489</v>
      </c>
      <c r="BE31" s="89">
        <f t="shared" ca="1" si="15"/>
        <v>19.63629611631324</v>
      </c>
      <c r="BF31" s="89">
        <f t="shared" ca="1" si="15"/>
        <v>18.237786675743539</v>
      </c>
      <c r="BG31" s="89">
        <f t="shared" ca="1" si="15"/>
        <v>19.557928387207287</v>
      </c>
      <c r="BH31" s="89">
        <f t="shared" ca="1" si="15"/>
        <v>19.950126313521796</v>
      </c>
      <c r="BI31" s="89">
        <f t="shared" ca="1" si="15"/>
        <v>19.060392980042344</v>
      </c>
      <c r="BJ31" s="89">
        <f t="shared" ca="1" si="15"/>
        <v>19.127246031178263</v>
      </c>
      <c r="BK31" s="89">
        <f t="shared" ca="1" si="15"/>
        <v>18.516504946001888</v>
      </c>
      <c r="BL31" s="89">
        <f t="shared" ca="1" si="15"/>
        <v>19.430286279221512</v>
      </c>
      <c r="BM31" s="89">
        <f t="shared" ca="1" si="15"/>
        <v>18.791255284594346</v>
      </c>
      <c r="BN31" s="89">
        <f t="shared" ca="1" si="15"/>
        <v>18.216186603868156</v>
      </c>
      <c r="BO31" s="89">
        <f t="shared" ref="BO31:CT32" ca="1" si="16">INDIRECT("Données!B"&amp;(COLUMN()-1+(96*(ROW()-2))))</f>
        <v>19.635598971079848</v>
      </c>
      <c r="BP31" s="89">
        <f t="shared" ca="1" si="16"/>
        <v>19.828237353018661</v>
      </c>
      <c r="BQ31" s="89">
        <f t="shared" ca="1" si="16"/>
        <v>18.815979697535784</v>
      </c>
      <c r="BR31" s="89">
        <f t="shared" ca="1" si="16"/>
        <v>18.057251454373095</v>
      </c>
      <c r="BS31" s="89">
        <f t="shared" ca="1" si="16"/>
        <v>18.228614543271245</v>
      </c>
      <c r="BT31" s="89">
        <f t="shared" ca="1" si="16"/>
        <v>18.056180390161099</v>
      </c>
      <c r="BU31" s="89">
        <f t="shared" ca="1" si="16"/>
        <v>18.808237456349907</v>
      </c>
      <c r="BV31" s="89">
        <f t="shared" ca="1" si="16"/>
        <v>19.872703372236774</v>
      </c>
      <c r="BW31" s="89">
        <f t="shared" ca="1" si="16"/>
        <v>19.087771535015357</v>
      </c>
      <c r="BX31" s="89">
        <f t="shared" ca="1" si="16"/>
        <v>19.081825778536533</v>
      </c>
      <c r="BY31" s="89">
        <f t="shared" ca="1" si="16"/>
        <v>19.549330706610689</v>
      </c>
      <c r="BZ31" s="89">
        <f t="shared" ca="1" si="16"/>
        <v>19.76706896270279</v>
      </c>
      <c r="CA31" s="89">
        <f t="shared" ca="1" si="16"/>
        <v>18.773475289464066</v>
      </c>
      <c r="CB31" s="89">
        <f t="shared" ca="1" si="16"/>
        <v>18.893436584965929</v>
      </c>
      <c r="CC31" s="89">
        <f t="shared" ca="1" si="16"/>
        <v>19.501184135596546</v>
      </c>
      <c r="CD31" s="89">
        <f t="shared" ca="1" si="16"/>
        <v>18.106023508787949</v>
      </c>
      <c r="CE31" s="89">
        <f t="shared" ca="1" si="16"/>
        <v>18.850549498407503</v>
      </c>
      <c r="CF31" s="89">
        <f t="shared" ca="1" si="16"/>
        <v>19.937430401361407</v>
      </c>
      <c r="CG31" s="89">
        <f t="shared" ca="1" si="16"/>
        <v>19.441540502400926</v>
      </c>
      <c r="CH31" s="89">
        <f t="shared" ca="1" si="16"/>
        <v>19.783180591778066</v>
      </c>
      <c r="CI31" s="89">
        <f t="shared" ca="1" si="16"/>
        <v>19.938614752807151</v>
      </c>
      <c r="CJ31" s="89">
        <f t="shared" ca="1" si="16"/>
        <v>19.36870752312873</v>
      </c>
      <c r="CK31" s="89">
        <f t="shared" ca="1" si="16"/>
        <v>18.637686740791768</v>
      </c>
      <c r="CL31" s="89">
        <f t="shared" ca="1" si="16"/>
        <v>18.497636501520795</v>
      </c>
      <c r="CM31" s="89">
        <f t="shared" ca="1" si="16"/>
        <v>18.071286064035881</v>
      </c>
      <c r="CN31" s="89">
        <f t="shared" ca="1" si="16"/>
        <v>19.705013316823578</v>
      </c>
      <c r="CO31" s="89">
        <f t="shared" ca="1" si="16"/>
        <v>18.393811724397718</v>
      </c>
      <c r="CP31" s="89">
        <f t="shared" ca="1" si="16"/>
        <v>18.49470764646086</v>
      </c>
      <c r="CQ31" s="89">
        <f t="shared" ca="1" si="16"/>
        <v>18.74202639349766</v>
      </c>
      <c r="CR31" s="89">
        <f t="shared" ca="1" si="16"/>
        <v>18.337262002551281</v>
      </c>
      <c r="CS31" s="89">
        <f t="shared" ca="1" si="16"/>
        <v>19.087851805392813</v>
      </c>
      <c r="CT31" s="89">
        <f t="shared" ca="1" si="16"/>
        <v>18.484103906124435</v>
      </c>
    </row>
    <row r="32" spans="1:99" x14ac:dyDescent="0.25">
      <c r="A32">
        <v>31</v>
      </c>
      <c r="B32" s="50" t="s">
        <v>240</v>
      </c>
      <c r="C32" s="89">
        <f t="shared" ca="1" si="2"/>
        <v>19.042923280838611</v>
      </c>
      <c r="D32" s="89">
        <f t="shared" ref="D32:BO32" ca="1" si="17">INDIRECT("Données!B"&amp;(COLUMN()-1+(96*(ROW()-2))))</f>
        <v>18.983426334405173</v>
      </c>
      <c r="E32" s="89">
        <f t="shared" ca="1" si="17"/>
        <v>18.217058997324429</v>
      </c>
      <c r="F32" s="89">
        <f t="shared" ca="1" si="17"/>
        <v>18.156573820470324</v>
      </c>
      <c r="G32" s="89">
        <f t="shared" ca="1" si="17"/>
        <v>18.126859344114557</v>
      </c>
      <c r="H32" s="89">
        <f t="shared" ca="1" si="17"/>
        <v>18.747786338206545</v>
      </c>
      <c r="I32" s="89">
        <f t="shared" ca="1" si="17"/>
        <v>18.037667930006961</v>
      </c>
      <c r="J32" s="89">
        <f t="shared" ca="1" si="17"/>
        <v>19.872128473391598</v>
      </c>
      <c r="K32" s="89">
        <f t="shared" ca="1" si="17"/>
        <v>19.242921443427981</v>
      </c>
      <c r="L32" s="89">
        <f t="shared" ca="1" si="17"/>
        <v>19.736573885198823</v>
      </c>
      <c r="M32" s="89">
        <f t="shared" ca="1" si="17"/>
        <v>19.222783060252429</v>
      </c>
      <c r="N32" s="89">
        <f t="shared" ca="1" si="17"/>
        <v>19.228487361640532</v>
      </c>
      <c r="O32" s="89">
        <f t="shared" ca="1" si="17"/>
        <v>19.064956868709864</v>
      </c>
      <c r="P32" s="89">
        <f t="shared" ca="1" si="17"/>
        <v>19.45822718565563</v>
      </c>
      <c r="Q32" s="89">
        <f t="shared" ca="1" si="17"/>
        <v>19.938382512630351</v>
      </c>
      <c r="R32" s="89">
        <f t="shared" ca="1" si="17"/>
        <v>18.059316002938445</v>
      </c>
      <c r="S32" s="89">
        <f t="shared" ca="1" si="17"/>
        <v>19.584360672422243</v>
      </c>
      <c r="T32" s="89">
        <f t="shared" ca="1" si="17"/>
        <v>19.329504188465322</v>
      </c>
      <c r="U32" s="89">
        <f t="shared" ca="1" si="17"/>
        <v>18.344645398204172</v>
      </c>
      <c r="V32" s="89">
        <f t="shared" ca="1" si="17"/>
        <v>19.782167160469687</v>
      </c>
      <c r="W32" s="89">
        <f t="shared" ca="1" si="17"/>
        <v>19.495197239462986</v>
      </c>
      <c r="X32" s="89">
        <f t="shared" ca="1" si="17"/>
        <v>19.02084781209653</v>
      </c>
      <c r="Y32" s="89">
        <f t="shared" ca="1" si="17"/>
        <v>17.9959517720559</v>
      </c>
      <c r="Z32" s="89">
        <f t="shared" ca="1" si="17"/>
        <v>18.347059726012098</v>
      </c>
      <c r="AA32" s="89">
        <f t="shared" ca="1" si="17"/>
        <v>18.236990008393501</v>
      </c>
      <c r="AB32" s="89">
        <f t="shared" ca="1" si="17"/>
        <v>19.254580864068881</v>
      </c>
      <c r="AC32" s="89">
        <f t="shared" ca="1" si="17"/>
        <v>19.680546075586996</v>
      </c>
      <c r="AD32" s="89">
        <f t="shared" ca="1" si="17"/>
        <v>19.82234455886762</v>
      </c>
      <c r="AE32" s="89">
        <f t="shared" ca="1" si="17"/>
        <v>19.926104379033674</v>
      </c>
      <c r="AF32" s="89">
        <f t="shared" ca="1" si="17"/>
        <v>18.673815843865018</v>
      </c>
      <c r="AG32" s="89">
        <f t="shared" ca="1" si="17"/>
        <v>18.325111415166965</v>
      </c>
      <c r="AH32" s="89">
        <f t="shared" ca="1" si="17"/>
        <v>18.930294016281596</v>
      </c>
      <c r="AI32" s="89">
        <f t="shared" ca="1" si="17"/>
        <v>19.706410133111198</v>
      </c>
      <c r="AJ32" s="89">
        <f t="shared" ca="1" si="17"/>
        <v>19.961137811608285</v>
      </c>
      <c r="AK32" s="89">
        <f t="shared" ca="1" si="17"/>
        <v>19.526170955235877</v>
      </c>
      <c r="AL32" s="89">
        <f t="shared" ca="1" si="17"/>
        <v>19.667562068454568</v>
      </c>
      <c r="AM32" s="89">
        <f t="shared" ca="1" si="17"/>
        <v>18.002505993338687</v>
      </c>
      <c r="AN32" s="89">
        <f t="shared" ca="1" si="17"/>
        <v>18.588715321354165</v>
      </c>
      <c r="AO32" s="89">
        <f t="shared" ca="1" si="17"/>
        <v>19.647206989614176</v>
      </c>
      <c r="AP32" s="89">
        <f t="shared" ca="1" si="17"/>
        <v>19.229078427774578</v>
      </c>
      <c r="AQ32" s="89">
        <f t="shared" ca="1" si="17"/>
        <v>19.344371182556078</v>
      </c>
      <c r="AR32" s="89">
        <f t="shared" ca="1" si="17"/>
        <v>19.459241042128884</v>
      </c>
      <c r="AS32" s="89">
        <f t="shared" ca="1" si="17"/>
        <v>18.316952291918039</v>
      </c>
      <c r="AT32" s="89">
        <f t="shared" ca="1" si="17"/>
        <v>19.954293647350291</v>
      </c>
      <c r="AU32" s="89">
        <f t="shared" ca="1" si="17"/>
        <v>18.899994300971887</v>
      </c>
      <c r="AV32" s="89">
        <f t="shared" ca="1" si="17"/>
        <v>18.826818201322169</v>
      </c>
      <c r="AW32" s="89">
        <f t="shared" ca="1" si="17"/>
        <v>18.042370518820068</v>
      </c>
      <c r="AX32" s="89">
        <f t="shared" ca="1" si="17"/>
        <v>19.958598335307951</v>
      </c>
      <c r="AY32" s="89">
        <f t="shared" ca="1" si="17"/>
        <v>18.553158086157644</v>
      </c>
      <c r="AZ32" s="89">
        <f t="shared" ca="1" si="17"/>
        <v>18.866874319547883</v>
      </c>
      <c r="BA32" s="89">
        <f t="shared" ca="1" si="17"/>
        <v>19.690703030752218</v>
      </c>
      <c r="BB32" s="89">
        <f t="shared" ca="1" si="17"/>
        <v>19.830846172968734</v>
      </c>
      <c r="BC32" s="89">
        <f t="shared" ca="1" si="17"/>
        <v>18.434361389403524</v>
      </c>
      <c r="BD32" s="89">
        <f t="shared" ca="1" si="17"/>
        <v>19.716254242599671</v>
      </c>
      <c r="BE32" s="89">
        <f t="shared" ca="1" si="17"/>
        <v>19.186446143088009</v>
      </c>
      <c r="BF32" s="89">
        <f t="shared" ca="1" si="17"/>
        <v>19.44964195033883</v>
      </c>
      <c r="BG32" s="89">
        <f t="shared" ca="1" si="17"/>
        <v>19.005591342649176</v>
      </c>
      <c r="BH32" s="89">
        <f t="shared" ca="1" si="17"/>
        <v>19.763946324841722</v>
      </c>
      <c r="BI32" s="89">
        <f t="shared" ca="1" si="17"/>
        <v>18.884416342097914</v>
      </c>
      <c r="BJ32" s="89">
        <f t="shared" ca="1" si="17"/>
        <v>18.060310409000753</v>
      </c>
      <c r="BK32" s="89">
        <f t="shared" ca="1" si="17"/>
        <v>18.571626663519375</v>
      </c>
      <c r="BL32" s="89">
        <f t="shared" ca="1" si="17"/>
        <v>19.666200029576444</v>
      </c>
      <c r="BM32" s="89">
        <f t="shared" ca="1" si="17"/>
        <v>19.693174454970823</v>
      </c>
      <c r="BN32" s="89">
        <f t="shared" ca="1" si="17"/>
        <v>19.885955108508274</v>
      </c>
      <c r="BO32" s="89">
        <f t="shared" ca="1" si="17"/>
        <v>19.711935311833912</v>
      </c>
      <c r="BP32" s="89">
        <f t="shared" ca="1" si="16"/>
        <v>18.328726221071495</v>
      </c>
      <c r="BQ32" s="89">
        <f t="shared" ca="1" si="16"/>
        <v>18.851588466361648</v>
      </c>
      <c r="BR32" s="89">
        <f t="shared" ca="1" si="16"/>
        <v>18.357149485466444</v>
      </c>
      <c r="BS32" s="89">
        <f t="shared" ca="1" si="16"/>
        <v>18.89337271444036</v>
      </c>
      <c r="BT32" s="89">
        <f t="shared" ca="1" si="16"/>
        <v>18.468031684840231</v>
      </c>
      <c r="BU32" s="89">
        <f t="shared" ca="1" si="16"/>
        <v>19.411846487275337</v>
      </c>
      <c r="BV32" s="89">
        <f t="shared" ca="1" si="16"/>
        <v>18.800839538150282</v>
      </c>
      <c r="BW32" s="89">
        <f t="shared" ca="1" si="16"/>
        <v>18.897024615329421</v>
      </c>
      <c r="BX32" s="89">
        <f t="shared" ca="1" si="16"/>
        <v>18.728408698437836</v>
      </c>
      <c r="BY32" s="89">
        <f t="shared" ca="1" si="16"/>
        <v>18.682649582142687</v>
      </c>
      <c r="BZ32" s="89">
        <f t="shared" ca="1" si="16"/>
        <v>18.944936461057253</v>
      </c>
      <c r="CA32" s="89">
        <f t="shared" ca="1" si="16"/>
        <v>19.496345006385599</v>
      </c>
      <c r="CB32" s="89">
        <f t="shared" ca="1" si="16"/>
        <v>18.743252649442162</v>
      </c>
      <c r="CC32" s="89">
        <f t="shared" ca="1" si="16"/>
        <v>18.68923479845062</v>
      </c>
      <c r="CD32" s="89">
        <f t="shared" ca="1" si="16"/>
        <v>18.297753647131643</v>
      </c>
      <c r="CE32" s="89">
        <f t="shared" ca="1" si="16"/>
        <v>19.303169349985456</v>
      </c>
      <c r="CF32" s="89">
        <f t="shared" ca="1" si="16"/>
        <v>18.646681892926114</v>
      </c>
      <c r="CG32" s="89">
        <f t="shared" ca="1" si="16"/>
        <v>18.141725194122184</v>
      </c>
      <c r="CH32" s="89">
        <f t="shared" ca="1" si="16"/>
        <v>19.075753863261951</v>
      </c>
      <c r="CI32" s="89">
        <f t="shared" ca="1" si="16"/>
        <v>19.555854947406321</v>
      </c>
      <c r="CJ32" s="89">
        <f t="shared" ca="1" si="16"/>
        <v>19.357440208312898</v>
      </c>
      <c r="CK32" s="89">
        <f t="shared" ca="1" si="16"/>
        <v>19.057475300836479</v>
      </c>
      <c r="CL32" s="89">
        <f t="shared" ca="1" si="16"/>
        <v>19.150939315175428</v>
      </c>
      <c r="CM32" s="89">
        <f t="shared" ca="1" si="16"/>
        <v>19.920562984437296</v>
      </c>
      <c r="CN32" s="89">
        <f t="shared" ca="1" si="16"/>
        <v>18.00453960467139</v>
      </c>
      <c r="CO32" s="89">
        <f t="shared" ca="1" si="16"/>
        <v>19.578386538965404</v>
      </c>
      <c r="CP32" s="89">
        <f t="shared" ca="1" si="16"/>
        <v>18.0785427273305</v>
      </c>
      <c r="CQ32" s="89">
        <f t="shared" ca="1" si="16"/>
        <v>18.848561861819189</v>
      </c>
      <c r="CR32" s="89">
        <f t="shared" ca="1" si="16"/>
        <v>19.334245091828219</v>
      </c>
      <c r="CS32" s="89">
        <f t="shared" ca="1" si="16"/>
        <v>19.018474040565593</v>
      </c>
      <c r="CT32" s="89">
        <f t="shared" ca="1" si="16"/>
        <v>18.031295432623025</v>
      </c>
    </row>
  </sheetData>
  <mergeCells count="1">
    <mergeCell ref="A1:B1"/>
  </mergeCells>
  <conditionalFormatting sqref="C2:CT32">
    <cfRule type="colorScale" priority="1">
      <colorScale>
        <cfvo type="num" val="18"/>
        <cfvo type="num" val="20"/>
        <color rgb="FF002060"/>
        <color rgb="FFFF0000"/>
      </colorScale>
    </cfRule>
  </conditionalFormatting>
  <printOptions headings="1"/>
  <pageMargins left="0.25" right="0.25" top="0.75" bottom="0.75" header="0.3" footer="0.3"/>
  <pageSetup paperSize="5" scale="61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V43"/>
  <sheetViews>
    <sheetView topLeftCell="A4" zoomScaleNormal="100" workbookViewId="0">
      <selection activeCell="B2" sqref="B2"/>
    </sheetView>
  </sheetViews>
  <sheetFormatPr baseColWidth="10" defaultRowHeight="15" x14ac:dyDescent="0.25"/>
  <cols>
    <col min="1" max="1" width="21" customWidth="1"/>
    <col min="2" max="2" width="12" bestFit="1" customWidth="1"/>
    <col min="3" max="3" width="5.85546875" customWidth="1"/>
    <col min="4" max="5" width="11.7109375" customWidth="1"/>
    <col min="6" max="7" width="12" customWidth="1"/>
    <col min="8" max="8" width="12.5703125" customWidth="1"/>
    <col min="9" max="10" width="12" customWidth="1"/>
    <col min="11" max="11" width="18.28515625" customWidth="1"/>
    <col min="12" max="12" width="7.85546875" customWidth="1"/>
    <col min="13" max="13" width="13.85546875" bestFit="1" customWidth="1"/>
    <col min="14" max="14" width="7.140625" customWidth="1"/>
    <col min="15" max="16" width="1.7109375" style="8" customWidth="1"/>
    <col min="17" max="48" width="1.7109375" customWidth="1"/>
  </cols>
  <sheetData>
    <row r="1" spans="1:48" x14ac:dyDescent="0.25">
      <c r="N1" s="36"/>
      <c r="O1" s="37"/>
      <c r="P1" s="37"/>
      <c r="Q1" s="36"/>
      <c r="R1" s="36"/>
      <c r="S1" s="36"/>
      <c r="T1" s="36"/>
      <c r="AA1" t="s">
        <v>143</v>
      </c>
      <c r="AB1" t="s">
        <v>144</v>
      </c>
      <c r="AC1" t="s">
        <v>145</v>
      </c>
      <c r="AD1" t="s">
        <v>146</v>
      </c>
      <c r="AE1" t="s">
        <v>147</v>
      </c>
      <c r="AF1" t="s">
        <v>148</v>
      </c>
      <c r="AG1" t="s">
        <v>149</v>
      </c>
      <c r="AH1" t="s">
        <v>150</v>
      </c>
      <c r="AI1" t="s">
        <v>151</v>
      </c>
      <c r="AJ1" t="s">
        <v>152</v>
      </c>
      <c r="AK1" t="s">
        <v>153</v>
      </c>
      <c r="AL1" t="s">
        <v>154</v>
      </c>
      <c r="AM1" t="s">
        <v>155</v>
      </c>
      <c r="AN1" t="s">
        <v>156</v>
      </c>
      <c r="AO1" t="s">
        <v>157</v>
      </c>
      <c r="AP1" t="s">
        <v>158</v>
      </c>
      <c r="AQ1" t="s">
        <v>163</v>
      </c>
      <c r="AR1" t="s">
        <v>159</v>
      </c>
      <c r="AS1" t="s">
        <v>160</v>
      </c>
      <c r="AT1" t="s">
        <v>161</v>
      </c>
      <c r="AU1" t="s">
        <v>162</v>
      </c>
      <c r="AV1" t="s">
        <v>164</v>
      </c>
    </row>
    <row r="2" spans="1:48" ht="15.75" x14ac:dyDescent="0.25">
      <c r="D2" s="104" t="s">
        <v>41</v>
      </c>
      <c r="E2" s="105"/>
      <c r="F2" s="105"/>
      <c r="G2" s="106"/>
      <c r="H2" s="6">
        <f>ROUND(MAX($B$4:$B$34),2)</f>
        <v>19.5</v>
      </c>
      <c r="I2" s="6">
        <f>ROUND(MIN($B$4:$B$34),2)</f>
        <v>18.84</v>
      </c>
      <c r="N2" s="36"/>
      <c r="O2" s="37"/>
      <c r="P2" s="37"/>
      <c r="Q2" s="36"/>
      <c r="R2" s="36"/>
      <c r="S2" s="36"/>
      <c r="T2" s="36"/>
    </row>
    <row r="3" spans="1:48" ht="15.75" thickBot="1" x14ac:dyDescent="0.3">
      <c r="A3" s="4" t="s">
        <v>4</v>
      </c>
      <c r="B3" t="s">
        <v>6</v>
      </c>
      <c r="D3" s="24" t="s">
        <v>39</v>
      </c>
      <c r="E3" s="24" t="s">
        <v>71</v>
      </c>
      <c r="F3" s="24" t="s">
        <v>70</v>
      </c>
      <c r="G3" s="24" t="s">
        <v>40</v>
      </c>
      <c r="H3" s="24" t="s">
        <v>42</v>
      </c>
      <c r="I3" s="24" t="s">
        <v>43</v>
      </c>
      <c r="N3" s="36"/>
      <c r="O3" s="37"/>
      <c r="P3" s="37"/>
      <c r="Q3" s="36"/>
      <c r="R3" s="36"/>
      <c r="S3" s="36"/>
      <c r="T3" s="36"/>
    </row>
    <row r="4" spans="1:48" x14ac:dyDescent="0.25">
      <c r="A4" s="5" t="s">
        <v>7</v>
      </c>
      <c r="B4" s="3">
        <v>18.870465836177782</v>
      </c>
      <c r="C4" s="3"/>
      <c r="D4" s="23">
        <v>1</v>
      </c>
      <c r="E4" s="25">
        <f>B4</f>
        <v>18.870465836177782</v>
      </c>
      <c r="F4" s="23">
        <v>19</v>
      </c>
      <c r="G4" s="59">
        <f>$B$35</f>
        <v>19.05467371017961</v>
      </c>
      <c r="H4" s="23" t="e">
        <f>IF(E4&gt;=$H$2,ROUND(E4,2),NA())</f>
        <v>#N/A</v>
      </c>
      <c r="I4" s="23" t="e">
        <f>IF(E4&lt;=$I$2,ROUND(E4,2),NA())</f>
        <v>#N/A</v>
      </c>
      <c r="K4" s="101" t="s">
        <v>54</v>
      </c>
      <c r="L4" s="102"/>
      <c r="M4" s="103"/>
      <c r="N4" s="36"/>
      <c r="O4" s="37"/>
      <c r="P4" s="37"/>
      <c r="Q4" s="36"/>
      <c r="R4" s="36"/>
      <c r="S4" s="36"/>
      <c r="T4" s="36"/>
    </row>
    <row r="5" spans="1:48" x14ac:dyDescent="0.25">
      <c r="A5" s="5" t="s">
        <v>8</v>
      </c>
      <c r="B5" s="3">
        <v>19.041691398412663</v>
      </c>
      <c r="C5" s="3"/>
      <c r="D5" s="23">
        <v>2</v>
      </c>
      <c r="E5" s="25">
        <f t="shared" ref="E5:E34" si="0">B5</f>
        <v>19.041691398412663</v>
      </c>
      <c r="F5" s="23">
        <v>19</v>
      </c>
      <c r="G5" s="59">
        <f t="shared" ref="G5:G34" si="1">$B$35</f>
        <v>19.05467371017961</v>
      </c>
      <c r="H5" s="23" t="e">
        <f t="shared" ref="H5:H34" si="2">IF(E5&gt;=$H$2,ROUND(E5,2),NA())</f>
        <v>#N/A</v>
      </c>
      <c r="I5" s="23" t="e">
        <f t="shared" ref="I5:I34" si="3">IF(E5&lt;=$I$2,ROUND(E5,2),NA())</f>
        <v>#N/A</v>
      </c>
      <c r="K5" s="7" t="s">
        <v>53</v>
      </c>
      <c r="L5" s="8">
        <v>15</v>
      </c>
      <c r="M5" s="9"/>
      <c r="N5" s="36"/>
      <c r="O5" s="37"/>
      <c r="P5" s="37"/>
      <c r="Q5" s="36"/>
      <c r="R5" s="36"/>
      <c r="S5" s="36"/>
      <c r="T5" s="36"/>
    </row>
    <row r="6" spans="1:48" x14ac:dyDescent="0.25">
      <c r="A6" s="5" t="s">
        <v>9</v>
      </c>
      <c r="B6" s="3">
        <v>18.904298742470839</v>
      </c>
      <c r="C6" s="3"/>
      <c r="D6" s="23">
        <v>3</v>
      </c>
      <c r="E6" s="25">
        <f t="shared" si="0"/>
        <v>18.904298742470839</v>
      </c>
      <c r="F6" s="23">
        <v>19</v>
      </c>
      <c r="G6" s="59">
        <f t="shared" si="1"/>
        <v>19.05467371017961</v>
      </c>
      <c r="H6" s="23" t="e">
        <f t="shared" si="2"/>
        <v>#N/A</v>
      </c>
      <c r="I6" s="23" t="e">
        <f t="shared" si="3"/>
        <v>#N/A</v>
      </c>
      <c r="K6" s="7" t="s">
        <v>46</v>
      </c>
      <c r="L6" s="8">
        <v>18</v>
      </c>
      <c r="M6" s="9">
        <f>(L6-L5)</f>
        <v>3</v>
      </c>
      <c r="N6" s="36"/>
      <c r="O6" s="37"/>
      <c r="P6" s="37"/>
      <c r="Q6" s="36"/>
      <c r="R6" s="36"/>
      <c r="S6" s="36"/>
      <c r="T6" s="36"/>
    </row>
    <row r="7" spans="1:48" x14ac:dyDescent="0.25">
      <c r="A7" s="5" t="s">
        <v>10</v>
      </c>
      <c r="B7" s="3">
        <v>19.032140005581137</v>
      </c>
      <c r="C7" s="3"/>
      <c r="D7" s="23">
        <v>4</v>
      </c>
      <c r="E7" s="25">
        <f t="shared" si="0"/>
        <v>19.032140005581137</v>
      </c>
      <c r="F7" s="23">
        <v>19</v>
      </c>
      <c r="G7" s="59">
        <f t="shared" si="1"/>
        <v>19.05467371017961</v>
      </c>
      <c r="H7" s="23" t="e">
        <f t="shared" si="2"/>
        <v>#N/A</v>
      </c>
      <c r="I7" s="23" t="e">
        <f t="shared" si="3"/>
        <v>#N/A</v>
      </c>
      <c r="K7" s="7" t="s">
        <v>47</v>
      </c>
      <c r="L7" s="8">
        <v>20</v>
      </c>
      <c r="M7" s="9">
        <f>(L7-L6)</f>
        <v>2</v>
      </c>
      <c r="N7" s="36"/>
      <c r="O7" s="37"/>
      <c r="P7" s="37"/>
      <c r="Q7" s="36"/>
      <c r="R7" s="36"/>
      <c r="S7" s="36"/>
      <c r="T7" s="36"/>
    </row>
    <row r="8" spans="1:48" x14ac:dyDescent="0.25">
      <c r="A8" s="5" t="s">
        <v>11</v>
      </c>
      <c r="B8" s="3">
        <v>19.486807722325157</v>
      </c>
      <c r="C8" s="3"/>
      <c r="D8" s="23">
        <v>5</v>
      </c>
      <c r="E8" s="25">
        <f t="shared" si="0"/>
        <v>19.486807722325157</v>
      </c>
      <c r="F8" s="23">
        <v>19</v>
      </c>
      <c r="G8" s="59">
        <f t="shared" si="1"/>
        <v>19.05467371017961</v>
      </c>
      <c r="H8" s="23" t="e">
        <f t="shared" si="2"/>
        <v>#N/A</v>
      </c>
      <c r="I8" s="23" t="e">
        <f t="shared" si="3"/>
        <v>#N/A</v>
      </c>
      <c r="K8" s="7" t="s">
        <v>48</v>
      </c>
      <c r="L8" s="8">
        <f>L7+(L6-L5)</f>
        <v>23</v>
      </c>
      <c r="M8" s="9">
        <f>(L8-L7)</f>
        <v>3</v>
      </c>
      <c r="N8" s="36"/>
      <c r="O8" s="37"/>
      <c r="P8" s="37"/>
      <c r="Q8" s="36"/>
      <c r="R8" s="36"/>
      <c r="S8" s="36"/>
      <c r="T8" s="36"/>
    </row>
    <row r="9" spans="1:48" ht="15.75" thickBot="1" x14ac:dyDescent="0.3">
      <c r="A9" s="5" t="s">
        <v>12</v>
      </c>
      <c r="B9" s="3">
        <v>18.846409328157993</v>
      </c>
      <c r="C9" s="3"/>
      <c r="D9" s="23">
        <v>6</v>
      </c>
      <c r="E9" s="25">
        <f t="shared" si="0"/>
        <v>18.846409328157993</v>
      </c>
      <c r="F9" s="23">
        <v>19</v>
      </c>
      <c r="G9" s="59">
        <f t="shared" si="1"/>
        <v>19.05467371017961</v>
      </c>
      <c r="H9" s="23" t="e">
        <f t="shared" si="2"/>
        <v>#N/A</v>
      </c>
      <c r="I9" s="23" t="e">
        <f t="shared" si="3"/>
        <v>#N/A</v>
      </c>
      <c r="K9" s="10" t="s">
        <v>50</v>
      </c>
      <c r="L9" s="11"/>
      <c r="M9" s="12">
        <f>SUM(M6:M8)</f>
        <v>8</v>
      </c>
      <c r="N9" s="36"/>
      <c r="O9" s="37"/>
      <c r="P9" s="37"/>
      <c r="Q9" s="36"/>
      <c r="R9" s="36"/>
      <c r="S9" s="36"/>
      <c r="T9" s="36"/>
    </row>
    <row r="10" spans="1:48" x14ac:dyDescent="0.25">
      <c r="A10" s="5" t="s">
        <v>13</v>
      </c>
      <c r="B10" s="3">
        <v>18.910232296253088</v>
      </c>
      <c r="C10" s="3"/>
      <c r="D10" s="23">
        <v>7</v>
      </c>
      <c r="E10" s="25">
        <f t="shared" si="0"/>
        <v>18.910232296253088</v>
      </c>
      <c r="F10" s="23">
        <v>19</v>
      </c>
      <c r="G10" s="59">
        <f t="shared" si="1"/>
        <v>19.05467371017961</v>
      </c>
      <c r="H10" s="23" t="e">
        <f t="shared" si="2"/>
        <v>#N/A</v>
      </c>
      <c r="I10" s="23" t="e">
        <f t="shared" si="3"/>
        <v>#N/A</v>
      </c>
      <c r="K10" s="101" t="s">
        <v>55</v>
      </c>
      <c r="L10" s="102"/>
      <c r="M10" s="103"/>
      <c r="N10" s="36"/>
      <c r="O10" s="37"/>
      <c r="P10" s="37"/>
      <c r="Q10" s="36"/>
      <c r="R10" s="36"/>
      <c r="S10" s="36"/>
      <c r="T10" s="36"/>
    </row>
    <row r="11" spans="1:48" x14ac:dyDescent="0.25">
      <c r="A11" s="5" t="s">
        <v>14</v>
      </c>
      <c r="B11" s="3">
        <v>18.98803690764117</v>
      </c>
      <c r="C11" s="3"/>
      <c r="D11" s="23">
        <v>8</v>
      </c>
      <c r="E11" s="25">
        <f t="shared" si="0"/>
        <v>18.98803690764117</v>
      </c>
      <c r="F11" s="23">
        <v>19</v>
      </c>
      <c r="G11" s="59">
        <f t="shared" si="1"/>
        <v>19.05467371017961</v>
      </c>
      <c r="H11" s="23" t="e">
        <f t="shared" si="2"/>
        <v>#N/A</v>
      </c>
      <c r="I11" s="23" t="e">
        <f t="shared" si="3"/>
        <v>#N/A</v>
      </c>
      <c r="K11" s="7" t="s">
        <v>51</v>
      </c>
      <c r="L11" s="8"/>
      <c r="M11" s="14">
        <f>M14-$L$5</f>
        <v>4.0546737101796104</v>
      </c>
      <c r="N11" s="36"/>
      <c r="O11" s="37"/>
      <c r="P11" s="37"/>
      <c r="Q11" s="36"/>
      <c r="R11" s="36"/>
      <c r="S11" s="36"/>
      <c r="T11" s="36"/>
    </row>
    <row r="12" spans="1:48" x14ac:dyDescent="0.25">
      <c r="A12" s="5" t="s">
        <v>15</v>
      </c>
      <c r="B12" s="3">
        <v>18.997102930605202</v>
      </c>
      <c r="C12" s="3"/>
      <c r="D12" s="23">
        <v>9</v>
      </c>
      <c r="E12" s="25">
        <f t="shared" si="0"/>
        <v>18.997102930605202</v>
      </c>
      <c r="F12" s="23">
        <v>19</v>
      </c>
      <c r="G12" s="59">
        <f t="shared" si="1"/>
        <v>19.05467371017961</v>
      </c>
      <c r="H12" s="23" t="e">
        <f t="shared" si="2"/>
        <v>#N/A</v>
      </c>
      <c r="I12" s="23" t="e">
        <f t="shared" si="3"/>
        <v>#N/A</v>
      </c>
      <c r="K12" s="7" t="s">
        <v>52</v>
      </c>
      <c r="L12" s="8"/>
      <c r="M12" s="13">
        <v>0.05</v>
      </c>
      <c r="N12" s="36"/>
      <c r="O12" s="37"/>
      <c r="P12" s="37"/>
      <c r="Q12" s="36"/>
      <c r="R12" s="36"/>
      <c r="S12" s="36"/>
      <c r="T12" s="36"/>
    </row>
    <row r="13" spans="1:48" x14ac:dyDescent="0.25">
      <c r="A13" s="5" t="s">
        <v>16</v>
      </c>
      <c r="B13" s="3">
        <v>19.105819692393379</v>
      </c>
      <c r="C13" s="3"/>
      <c r="D13" s="23">
        <v>10</v>
      </c>
      <c r="E13" s="25">
        <f t="shared" si="0"/>
        <v>19.105819692393379</v>
      </c>
      <c r="F13" s="23">
        <v>19</v>
      </c>
      <c r="G13" s="59">
        <f t="shared" si="1"/>
        <v>19.05467371017961</v>
      </c>
      <c r="H13" s="23" t="e">
        <f t="shared" si="2"/>
        <v>#N/A</v>
      </c>
      <c r="I13" s="23" t="e">
        <f t="shared" si="3"/>
        <v>#N/A</v>
      </c>
      <c r="K13" s="7" t="s">
        <v>50</v>
      </c>
      <c r="L13" s="8"/>
      <c r="M13" s="13">
        <f>SUM($M$6:$M$9)-(M11+M12)</f>
        <v>11.895326289820389</v>
      </c>
      <c r="N13" s="36"/>
      <c r="O13" s="37"/>
      <c r="P13" s="37"/>
      <c r="Q13" s="36"/>
      <c r="R13" s="36"/>
      <c r="S13" s="36"/>
      <c r="T13" s="36"/>
    </row>
    <row r="14" spans="1:48" x14ac:dyDescent="0.25">
      <c r="A14" s="5" t="s">
        <v>17</v>
      </c>
      <c r="B14" s="3">
        <v>18.983631156279028</v>
      </c>
      <c r="C14" s="3"/>
      <c r="D14" s="23">
        <v>11</v>
      </c>
      <c r="E14" s="25">
        <f t="shared" si="0"/>
        <v>18.983631156279028</v>
      </c>
      <c r="F14" s="23">
        <v>19</v>
      </c>
      <c r="G14" s="59">
        <f t="shared" si="1"/>
        <v>19.05467371017961</v>
      </c>
      <c r="H14" s="23" t="e">
        <f t="shared" si="2"/>
        <v>#N/A</v>
      </c>
      <c r="I14" s="23" t="e">
        <f t="shared" si="3"/>
        <v>#N/A</v>
      </c>
      <c r="K14" s="7" t="s">
        <v>59</v>
      </c>
      <c r="L14" s="8"/>
      <c r="M14" s="13">
        <f>B35</f>
        <v>19.05467371017961</v>
      </c>
      <c r="N14" s="36"/>
      <c r="O14" s="37"/>
      <c r="P14" s="37"/>
      <c r="Q14" s="36"/>
      <c r="R14" s="36"/>
      <c r="S14" s="36"/>
      <c r="T14" s="36"/>
    </row>
    <row r="15" spans="1:48" x14ac:dyDescent="0.25">
      <c r="A15" s="5" t="s">
        <v>18</v>
      </c>
      <c r="B15" s="3">
        <v>19.50274140968045</v>
      </c>
      <c r="C15" s="3"/>
      <c r="D15" s="23">
        <v>12</v>
      </c>
      <c r="E15" s="25">
        <f t="shared" si="0"/>
        <v>19.50274140968045</v>
      </c>
      <c r="F15" s="23">
        <v>19</v>
      </c>
      <c r="G15" s="59">
        <f t="shared" si="1"/>
        <v>19.05467371017961</v>
      </c>
      <c r="H15" s="23">
        <f t="shared" si="2"/>
        <v>19.5</v>
      </c>
      <c r="I15" s="23" t="e">
        <f t="shared" si="3"/>
        <v>#N/A</v>
      </c>
      <c r="K15" s="7" t="s">
        <v>57</v>
      </c>
      <c r="L15" s="8"/>
      <c r="M15" s="13" t="s">
        <v>58</v>
      </c>
      <c r="N15" s="36"/>
      <c r="O15" s="37"/>
      <c r="P15" s="37"/>
      <c r="Q15" s="36"/>
      <c r="R15" s="36"/>
      <c r="S15" s="36"/>
      <c r="T15" s="36"/>
    </row>
    <row r="16" spans="1:48" ht="15.75" thickBot="1" x14ac:dyDescent="0.3">
      <c r="A16" s="5" t="s">
        <v>19</v>
      </c>
      <c r="B16" s="3">
        <v>19.008328655884004</v>
      </c>
      <c r="C16" s="3"/>
      <c r="D16" s="23">
        <v>13</v>
      </c>
      <c r="E16" s="25">
        <f t="shared" si="0"/>
        <v>19.008328655884004</v>
      </c>
      <c r="F16" s="23">
        <v>19</v>
      </c>
      <c r="G16" s="59">
        <f t="shared" si="1"/>
        <v>19.05467371017961</v>
      </c>
      <c r="H16" s="23" t="e">
        <f t="shared" si="2"/>
        <v>#N/A</v>
      </c>
      <c r="I16" s="23" t="e">
        <f t="shared" si="3"/>
        <v>#N/A</v>
      </c>
      <c r="K16" s="10" t="s">
        <v>56</v>
      </c>
      <c r="L16" s="11"/>
      <c r="M16" s="15" t="str">
        <f>TEXT(M14,"##0,00") &amp; M15</f>
        <v>19,05 C°</v>
      </c>
      <c r="N16" s="36"/>
      <c r="O16" s="37"/>
      <c r="P16" s="37"/>
      <c r="Q16" s="36"/>
      <c r="R16" s="36"/>
      <c r="S16" s="36"/>
      <c r="T16" s="36"/>
    </row>
    <row r="17" spans="1:20" x14ac:dyDescent="0.25">
      <c r="A17" s="5" t="s">
        <v>20</v>
      </c>
      <c r="B17" s="3">
        <v>19.082873208892632</v>
      </c>
      <c r="C17" s="3"/>
      <c r="D17" s="23">
        <v>14</v>
      </c>
      <c r="E17" s="25">
        <f t="shared" si="0"/>
        <v>19.082873208892632</v>
      </c>
      <c r="F17" s="23">
        <v>19</v>
      </c>
      <c r="G17" s="59">
        <f t="shared" si="1"/>
        <v>19.05467371017961</v>
      </c>
      <c r="H17" s="23" t="e">
        <f t="shared" si="2"/>
        <v>#N/A</v>
      </c>
      <c r="I17" s="23" t="e">
        <f t="shared" si="3"/>
        <v>#N/A</v>
      </c>
      <c r="N17" s="36"/>
      <c r="O17" s="37"/>
      <c r="P17" s="37"/>
      <c r="Q17" s="36"/>
      <c r="R17" s="36"/>
      <c r="S17" s="36"/>
      <c r="T17" s="36"/>
    </row>
    <row r="18" spans="1:20" x14ac:dyDescent="0.25">
      <c r="A18" s="5" t="s">
        <v>21</v>
      </c>
      <c r="B18" s="3">
        <v>18.990609187112089</v>
      </c>
      <c r="C18" s="3"/>
      <c r="D18" s="23">
        <v>15</v>
      </c>
      <c r="E18" s="25">
        <f t="shared" si="0"/>
        <v>18.990609187112089</v>
      </c>
      <c r="F18" s="23">
        <v>19</v>
      </c>
      <c r="G18" s="59">
        <f t="shared" si="1"/>
        <v>19.05467371017961</v>
      </c>
      <c r="H18" s="23" t="e">
        <f t="shared" si="2"/>
        <v>#N/A</v>
      </c>
      <c r="I18" s="23" t="e">
        <f t="shared" si="3"/>
        <v>#N/A</v>
      </c>
      <c r="K18" s="26"/>
      <c r="L18" s="27" t="s">
        <v>44</v>
      </c>
      <c r="M18" s="28" t="s">
        <v>45</v>
      </c>
      <c r="N18" s="36"/>
      <c r="O18" s="37"/>
      <c r="P18" s="37"/>
      <c r="Q18" s="36"/>
      <c r="R18" s="36"/>
      <c r="S18" s="36"/>
      <c r="T18" s="36"/>
    </row>
    <row r="19" spans="1:20" x14ac:dyDescent="0.25">
      <c r="A19" s="5" t="s">
        <v>22</v>
      </c>
      <c r="B19" s="3">
        <v>19.005406458505156</v>
      </c>
      <c r="C19" s="3"/>
      <c r="D19" s="23">
        <v>16</v>
      </c>
      <c r="E19" s="25">
        <f t="shared" si="0"/>
        <v>19.005406458505156</v>
      </c>
      <c r="F19" s="23">
        <v>19</v>
      </c>
      <c r="G19" s="59">
        <f t="shared" si="1"/>
        <v>19.05467371017961</v>
      </c>
      <c r="H19" s="23" t="e">
        <f t="shared" si="2"/>
        <v>#N/A</v>
      </c>
      <c r="I19" s="23" t="e">
        <f t="shared" si="3"/>
        <v>#N/A</v>
      </c>
      <c r="K19" s="29" t="s">
        <v>72</v>
      </c>
      <c r="L19" s="16">
        <f>MAX(D_Sonde1)</f>
        <v>20.68</v>
      </c>
      <c r="M19" s="30">
        <f>INDEX(D_DateHre,MATCH(L19,D_Sonde1,0)+1,1)</f>
        <v>41491.510416665922</v>
      </c>
      <c r="N19" s="36"/>
      <c r="O19" s="37"/>
      <c r="P19" s="37"/>
      <c r="Q19" s="36"/>
      <c r="R19" s="36"/>
      <c r="S19" s="36"/>
      <c r="T19" s="36"/>
    </row>
    <row r="20" spans="1:20" x14ac:dyDescent="0.25">
      <c r="A20" s="5" t="s">
        <v>23</v>
      </c>
      <c r="B20" s="3">
        <v>19.012546027644852</v>
      </c>
      <c r="C20" s="3"/>
      <c r="D20" s="23">
        <v>17</v>
      </c>
      <c r="E20" s="25">
        <f t="shared" si="0"/>
        <v>19.012546027644852</v>
      </c>
      <c r="F20" s="23">
        <v>19</v>
      </c>
      <c r="G20" s="59">
        <f t="shared" si="1"/>
        <v>19.05467371017961</v>
      </c>
      <c r="H20" s="23" t="e">
        <f t="shared" si="2"/>
        <v>#N/A</v>
      </c>
      <c r="I20" s="23" t="e">
        <f t="shared" si="3"/>
        <v>#N/A</v>
      </c>
      <c r="K20" s="29" t="s">
        <v>73</v>
      </c>
      <c r="L20" s="16">
        <f>MIN(D_Sonde1)</f>
        <v>17.810368961667798</v>
      </c>
      <c r="M20" s="30">
        <f>INDEX(D_DateHre,MATCH(L20,D_Sonde1,0)+1,1)</f>
        <v>41495.260416665049</v>
      </c>
      <c r="N20" s="36"/>
      <c r="O20" s="37"/>
      <c r="P20" s="37"/>
      <c r="Q20" s="36"/>
      <c r="R20" s="36"/>
      <c r="S20" s="36"/>
      <c r="T20" s="36"/>
    </row>
    <row r="21" spans="1:20" x14ac:dyDescent="0.25">
      <c r="A21" s="5" t="s">
        <v>24</v>
      </c>
      <c r="B21" s="3">
        <v>18.966658285400531</v>
      </c>
      <c r="C21" s="3"/>
      <c r="D21" s="23">
        <v>18</v>
      </c>
      <c r="E21" s="25">
        <f t="shared" si="0"/>
        <v>18.966658285400531</v>
      </c>
      <c r="F21" s="23">
        <v>19</v>
      </c>
      <c r="G21" s="59">
        <f t="shared" si="1"/>
        <v>19.05467371017961</v>
      </c>
      <c r="H21" s="23" t="e">
        <f t="shared" si="2"/>
        <v>#N/A</v>
      </c>
      <c r="I21" s="23" t="e">
        <f t="shared" si="3"/>
        <v>#N/A</v>
      </c>
      <c r="K21" s="31" t="str">
        <f>"Écart de : " &amp; TEXT( L19-L20,"##,00") &amp; M28</f>
        <v>Écart de : 2,87 C°</v>
      </c>
      <c r="L21" s="32"/>
      <c r="M21" s="33"/>
      <c r="N21" s="36"/>
      <c r="O21" s="37"/>
      <c r="P21" s="37"/>
      <c r="Q21" s="36"/>
      <c r="R21" s="36"/>
      <c r="S21" s="36"/>
      <c r="T21" s="36"/>
    </row>
    <row r="22" spans="1:20" ht="15.75" thickBot="1" x14ac:dyDescent="0.3">
      <c r="A22" s="5" t="s">
        <v>25</v>
      </c>
      <c r="B22" s="3">
        <v>19.500668262503726</v>
      </c>
      <c r="C22" s="3"/>
      <c r="D22" s="23">
        <v>19</v>
      </c>
      <c r="E22" s="25">
        <f t="shared" si="0"/>
        <v>19.500668262503726</v>
      </c>
      <c r="F22" s="23">
        <v>19</v>
      </c>
      <c r="G22" s="59">
        <f t="shared" si="1"/>
        <v>19.05467371017961</v>
      </c>
      <c r="H22" s="23">
        <f t="shared" si="2"/>
        <v>19.5</v>
      </c>
      <c r="I22" s="23" t="e">
        <f t="shared" si="3"/>
        <v>#N/A</v>
      </c>
      <c r="N22" s="36"/>
      <c r="O22" s="37"/>
      <c r="P22" s="37"/>
      <c r="Q22" s="36"/>
      <c r="R22" s="36"/>
      <c r="S22" s="36"/>
      <c r="T22" s="36"/>
    </row>
    <row r="23" spans="1:20" x14ac:dyDescent="0.25">
      <c r="A23" s="5" t="s">
        <v>26</v>
      </c>
      <c r="B23" s="3">
        <v>18.954776967730389</v>
      </c>
      <c r="C23" s="3"/>
      <c r="D23" s="23">
        <v>20</v>
      </c>
      <c r="E23" s="25">
        <f t="shared" si="0"/>
        <v>18.954776967730389</v>
      </c>
      <c r="F23" s="23">
        <v>19</v>
      </c>
      <c r="G23" s="59">
        <f t="shared" si="1"/>
        <v>19.05467371017961</v>
      </c>
      <c r="H23" s="23" t="e">
        <f t="shared" si="2"/>
        <v>#N/A</v>
      </c>
      <c r="I23" s="23" t="e">
        <f t="shared" si="3"/>
        <v>#N/A</v>
      </c>
      <c r="K23" s="101" t="s">
        <v>62</v>
      </c>
      <c r="L23" s="102"/>
      <c r="M23" s="103"/>
      <c r="N23" s="36"/>
      <c r="O23" s="37"/>
      <c r="P23" s="37"/>
      <c r="Q23" s="36"/>
      <c r="R23" s="36"/>
      <c r="S23" s="36"/>
      <c r="T23" s="36"/>
    </row>
    <row r="24" spans="1:20" x14ac:dyDescent="0.25">
      <c r="A24" s="5" t="s">
        <v>27</v>
      </c>
      <c r="B24" s="3">
        <v>19.058113816792144</v>
      </c>
      <c r="C24" s="3"/>
      <c r="D24" s="23">
        <v>21</v>
      </c>
      <c r="E24" s="25">
        <f t="shared" si="0"/>
        <v>19.058113816792144</v>
      </c>
      <c r="F24" s="23">
        <v>19</v>
      </c>
      <c r="G24" s="59">
        <f t="shared" si="1"/>
        <v>19.05467371017961</v>
      </c>
      <c r="H24" s="23" t="e">
        <f t="shared" si="2"/>
        <v>#N/A</v>
      </c>
      <c r="I24" s="23" t="e">
        <f t="shared" si="3"/>
        <v>#N/A</v>
      </c>
      <c r="K24" s="7" t="s">
        <v>51</v>
      </c>
      <c r="L24" s="8"/>
      <c r="M24" s="14">
        <f>M27-$L$5</f>
        <v>5.68</v>
      </c>
      <c r="N24" s="36"/>
      <c r="O24" s="37"/>
      <c r="P24" s="37"/>
      <c r="Q24" s="36"/>
      <c r="R24" s="36"/>
      <c r="S24" s="36"/>
      <c r="T24" s="36"/>
    </row>
    <row r="25" spans="1:20" x14ac:dyDescent="0.25">
      <c r="A25" s="5" t="s">
        <v>28</v>
      </c>
      <c r="B25" s="3">
        <v>19.031698900752311</v>
      </c>
      <c r="C25" s="3"/>
      <c r="D25" s="23">
        <v>22</v>
      </c>
      <c r="E25" s="25">
        <f t="shared" si="0"/>
        <v>19.031698900752311</v>
      </c>
      <c r="F25" s="23">
        <v>19</v>
      </c>
      <c r="G25" s="59">
        <f t="shared" si="1"/>
        <v>19.05467371017961</v>
      </c>
      <c r="H25" s="23" t="e">
        <f t="shared" si="2"/>
        <v>#N/A</v>
      </c>
      <c r="I25" s="23" t="e">
        <f t="shared" si="3"/>
        <v>#N/A</v>
      </c>
      <c r="K25" s="7" t="s">
        <v>52</v>
      </c>
      <c r="L25" s="8"/>
      <c r="M25" s="13">
        <v>0.05</v>
      </c>
      <c r="N25" s="36"/>
      <c r="O25" s="37"/>
      <c r="P25" s="37"/>
      <c r="Q25" s="36"/>
      <c r="R25" s="36"/>
      <c r="S25" s="36"/>
      <c r="T25" s="36"/>
    </row>
    <row r="26" spans="1:20" x14ac:dyDescent="0.25">
      <c r="A26" s="5" t="s">
        <v>29</v>
      </c>
      <c r="B26" s="3">
        <v>18.948765610710868</v>
      </c>
      <c r="C26" s="3"/>
      <c r="D26" s="23">
        <v>23</v>
      </c>
      <c r="E26" s="25">
        <f t="shared" si="0"/>
        <v>18.948765610710868</v>
      </c>
      <c r="F26" s="23">
        <v>19</v>
      </c>
      <c r="G26" s="59">
        <f t="shared" si="1"/>
        <v>19.05467371017961</v>
      </c>
      <c r="H26" s="23" t="e">
        <f t="shared" si="2"/>
        <v>#N/A</v>
      </c>
      <c r="I26" s="23" t="e">
        <f t="shared" si="3"/>
        <v>#N/A</v>
      </c>
      <c r="K26" s="7" t="s">
        <v>50</v>
      </c>
      <c r="L26" s="8"/>
      <c r="M26" s="13">
        <f>SUM($M$6:$M$9)-(M24+M25)</f>
        <v>10.27</v>
      </c>
      <c r="N26" s="36"/>
      <c r="O26" s="37"/>
      <c r="P26" s="37"/>
      <c r="Q26" s="36"/>
      <c r="R26" s="36"/>
      <c r="S26" s="36"/>
      <c r="T26" s="36"/>
    </row>
    <row r="27" spans="1:20" x14ac:dyDescent="0.25">
      <c r="A27" s="5" t="s">
        <v>30</v>
      </c>
      <c r="B27" s="3">
        <v>19.01533938873137</v>
      </c>
      <c r="C27" s="3"/>
      <c r="D27" s="23">
        <v>24</v>
      </c>
      <c r="E27" s="25">
        <f t="shared" si="0"/>
        <v>19.01533938873137</v>
      </c>
      <c r="F27" s="23">
        <v>19</v>
      </c>
      <c r="G27" s="59">
        <f t="shared" si="1"/>
        <v>19.05467371017961</v>
      </c>
      <c r="H27" s="23" t="e">
        <f t="shared" si="2"/>
        <v>#N/A</v>
      </c>
      <c r="I27" s="23" t="e">
        <f t="shared" si="3"/>
        <v>#N/A</v>
      </c>
      <c r="K27" s="7" t="str">
        <f>K19</f>
        <v>Max toutes données</v>
      </c>
      <c r="L27" s="8"/>
      <c r="M27" s="13">
        <f>L19</f>
        <v>20.68</v>
      </c>
      <c r="N27" s="36"/>
      <c r="O27" s="37"/>
      <c r="P27" s="37"/>
      <c r="Q27" s="36"/>
      <c r="R27" s="36"/>
      <c r="S27" s="36"/>
      <c r="T27" s="36"/>
    </row>
    <row r="28" spans="1:20" x14ac:dyDescent="0.25">
      <c r="A28" s="5" t="s">
        <v>31</v>
      </c>
      <c r="B28" s="3">
        <v>18.835075403918697</v>
      </c>
      <c r="C28" s="3"/>
      <c r="D28" s="23">
        <v>25</v>
      </c>
      <c r="E28" s="25">
        <f t="shared" si="0"/>
        <v>18.835075403918697</v>
      </c>
      <c r="F28" s="23">
        <v>19</v>
      </c>
      <c r="G28" s="59">
        <f t="shared" si="1"/>
        <v>19.05467371017961</v>
      </c>
      <c r="H28" s="23" t="e">
        <f t="shared" si="2"/>
        <v>#N/A</v>
      </c>
      <c r="I28" s="23">
        <f t="shared" si="3"/>
        <v>18.84</v>
      </c>
      <c r="K28" s="7" t="s">
        <v>57</v>
      </c>
      <c r="L28" s="8"/>
      <c r="M28" s="13" t="s">
        <v>58</v>
      </c>
      <c r="N28" s="36"/>
      <c r="O28" s="37"/>
      <c r="P28" s="37"/>
      <c r="Q28" s="36"/>
      <c r="R28" s="36"/>
      <c r="S28" s="36"/>
      <c r="T28" s="36"/>
    </row>
    <row r="29" spans="1:20" x14ac:dyDescent="0.25">
      <c r="A29" s="5" t="s">
        <v>32</v>
      </c>
      <c r="B29" s="3">
        <v>19.502261774008506</v>
      </c>
      <c r="C29" s="3"/>
      <c r="D29" s="23">
        <v>26</v>
      </c>
      <c r="E29" s="25">
        <f t="shared" si="0"/>
        <v>19.502261774008506</v>
      </c>
      <c r="F29" s="23">
        <v>19</v>
      </c>
      <c r="G29" s="59">
        <f t="shared" si="1"/>
        <v>19.05467371017961</v>
      </c>
      <c r="H29" s="23">
        <f t="shared" si="2"/>
        <v>19.5</v>
      </c>
      <c r="I29" s="23" t="e">
        <f t="shared" si="3"/>
        <v>#N/A</v>
      </c>
      <c r="K29" s="7" t="s">
        <v>56</v>
      </c>
      <c r="L29" s="8"/>
      <c r="M29" s="13" t="str">
        <f>"MAX " &amp; CHAR(13) &amp;TEXT(M27,"##0,00") &amp; M28</f>
        <v>MAX _x000D_20,68 C°</v>
      </c>
      <c r="N29" s="36"/>
      <c r="O29" s="37"/>
      <c r="P29" s="37"/>
      <c r="Q29" s="36"/>
      <c r="R29" s="36"/>
      <c r="S29" s="36"/>
      <c r="T29" s="36"/>
    </row>
    <row r="30" spans="1:20" ht="15.75" thickBot="1" x14ac:dyDescent="0.3">
      <c r="A30" s="5" t="s">
        <v>33</v>
      </c>
      <c r="B30" s="3">
        <v>19.09774935278659</v>
      </c>
      <c r="C30" s="3"/>
      <c r="D30" s="23">
        <v>27</v>
      </c>
      <c r="E30" s="25">
        <f t="shared" si="0"/>
        <v>19.09774935278659</v>
      </c>
      <c r="F30" s="23">
        <v>19</v>
      </c>
      <c r="G30" s="59">
        <f t="shared" si="1"/>
        <v>19.05467371017961</v>
      </c>
      <c r="H30" s="23" t="e">
        <f t="shared" si="2"/>
        <v>#N/A</v>
      </c>
      <c r="I30" s="23" t="e">
        <f t="shared" si="3"/>
        <v>#N/A</v>
      </c>
      <c r="K30" s="10" t="str">
        <f>"Date : " &amp; TEXT(M19,"j mmm") &amp; " à " &amp; TEXT(M19,"h:mm")</f>
        <v>Date : 5 août à 12:15</v>
      </c>
      <c r="L30" s="11"/>
      <c r="M30" s="15"/>
      <c r="N30" s="36"/>
      <c r="O30" s="37"/>
      <c r="P30" s="37"/>
      <c r="Q30" s="36"/>
      <c r="R30" s="36"/>
      <c r="S30" s="36"/>
      <c r="T30" s="36"/>
    </row>
    <row r="31" spans="1:20" ht="15.75" thickBot="1" x14ac:dyDescent="0.3">
      <c r="A31" s="5" t="s">
        <v>34</v>
      </c>
      <c r="B31" s="3">
        <v>19.018099800350182</v>
      </c>
      <c r="C31" s="3"/>
      <c r="D31" s="23">
        <v>28</v>
      </c>
      <c r="E31" s="25">
        <f t="shared" si="0"/>
        <v>19.018099800350182</v>
      </c>
      <c r="F31" s="23">
        <v>19</v>
      </c>
      <c r="G31" s="59">
        <f t="shared" si="1"/>
        <v>19.05467371017961</v>
      </c>
      <c r="H31" s="23" t="e">
        <f t="shared" si="2"/>
        <v>#N/A</v>
      </c>
      <c r="I31" s="23" t="e">
        <f t="shared" si="3"/>
        <v>#N/A</v>
      </c>
      <c r="N31" s="36"/>
      <c r="O31" s="37"/>
      <c r="P31" s="37"/>
      <c r="Q31" s="36"/>
      <c r="R31" s="36"/>
      <c r="S31" s="36"/>
      <c r="T31" s="36"/>
    </row>
    <row r="32" spans="1:20" x14ac:dyDescent="0.25">
      <c r="A32" s="5" t="s">
        <v>35</v>
      </c>
      <c r="B32" s="3">
        <v>18.98546361200091</v>
      </c>
      <c r="C32" s="3"/>
      <c r="D32" s="23">
        <v>29</v>
      </c>
      <c r="E32" s="25">
        <f t="shared" si="0"/>
        <v>18.98546361200091</v>
      </c>
      <c r="F32" s="23">
        <v>19</v>
      </c>
      <c r="G32" s="59">
        <f t="shared" si="1"/>
        <v>19.05467371017961</v>
      </c>
      <c r="H32" s="23" t="e">
        <f t="shared" si="2"/>
        <v>#N/A</v>
      </c>
      <c r="I32" s="23" t="e">
        <f t="shared" si="3"/>
        <v>#N/A</v>
      </c>
      <c r="K32" s="101" t="s">
        <v>63</v>
      </c>
      <c r="L32" s="102"/>
      <c r="M32" s="103"/>
      <c r="N32" s="36"/>
      <c r="O32" s="37"/>
      <c r="P32" s="37"/>
      <c r="Q32" s="36"/>
      <c r="R32" s="36"/>
      <c r="S32" s="36"/>
      <c r="T32" s="36"/>
    </row>
    <row r="33" spans="1:20" x14ac:dyDescent="0.25">
      <c r="A33" s="5" t="s">
        <v>36</v>
      </c>
      <c r="B33" s="3">
        <v>18.94916380375377</v>
      </c>
      <c r="C33" s="3"/>
      <c r="D33" s="23">
        <v>30</v>
      </c>
      <c r="E33" s="25">
        <f t="shared" si="0"/>
        <v>18.94916380375377</v>
      </c>
      <c r="F33" s="23">
        <v>19</v>
      </c>
      <c r="G33" s="59">
        <f t="shared" si="1"/>
        <v>19.05467371017961</v>
      </c>
      <c r="H33" s="23" t="e">
        <f t="shared" si="2"/>
        <v>#N/A</v>
      </c>
      <c r="I33" s="23" t="e">
        <f t="shared" si="3"/>
        <v>#N/A</v>
      </c>
      <c r="K33" s="7" t="s">
        <v>51</v>
      </c>
      <c r="L33" s="8"/>
      <c r="M33" s="14">
        <f>M36-$L$5</f>
        <v>2.8103689616677983</v>
      </c>
      <c r="N33" s="36"/>
      <c r="O33" s="37"/>
      <c r="P33" s="37"/>
      <c r="Q33" s="36"/>
      <c r="R33" s="36"/>
      <c r="S33" s="36"/>
      <c r="T33" s="36"/>
    </row>
    <row r="34" spans="1:20" x14ac:dyDescent="0.25">
      <c r="A34" s="5" t="s">
        <v>37</v>
      </c>
      <c r="B34" s="3">
        <v>19.061909072110804</v>
      </c>
      <c r="C34" s="3"/>
      <c r="D34" s="23">
        <v>31</v>
      </c>
      <c r="E34" s="25">
        <f t="shared" si="0"/>
        <v>19.061909072110804</v>
      </c>
      <c r="F34" s="23">
        <v>19</v>
      </c>
      <c r="G34" s="59">
        <f t="shared" si="1"/>
        <v>19.05467371017961</v>
      </c>
      <c r="H34" s="23" t="e">
        <f t="shared" si="2"/>
        <v>#N/A</v>
      </c>
      <c r="I34" s="23" t="e">
        <f t="shared" si="3"/>
        <v>#N/A</v>
      </c>
      <c r="K34" s="7" t="s">
        <v>52</v>
      </c>
      <c r="L34" s="8"/>
      <c r="M34" s="13">
        <v>0.05</v>
      </c>
      <c r="N34" s="36"/>
      <c r="O34" s="37"/>
      <c r="P34" s="37"/>
      <c r="Q34" s="36"/>
      <c r="R34" s="36"/>
      <c r="S34" s="36"/>
      <c r="T34" s="36"/>
    </row>
    <row r="35" spans="1:20" x14ac:dyDescent="0.25">
      <c r="A35" s="5" t="s">
        <v>5</v>
      </c>
      <c r="B35" s="3">
        <v>19.05467371017961</v>
      </c>
      <c r="C35" s="3"/>
      <c r="D35" s="3"/>
      <c r="E35" s="3"/>
      <c r="K35" s="7" t="s">
        <v>50</v>
      </c>
      <c r="L35" s="8"/>
      <c r="M35" s="13">
        <f>SUM($M$6:$M$9)-(M33+M34)</f>
        <v>13.139631038332201</v>
      </c>
      <c r="N35" s="36"/>
      <c r="O35" s="37"/>
      <c r="P35" s="37"/>
      <c r="Q35" s="36"/>
      <c r="R35" s="36"/>
      <c r="S35" s="36"/>
      <c r="T35" s="36"/>
    </row>
    <row r="36" spans="1:20" x14ac:dyDescent="0.25">
      <c r="K36" s="7" t="str">
        <f>K20</f>
        <v>Min toutes donées</v>
      </c>
      <c r="L36" s="8"/>
      <c r="M36" s="13">
        <f>L20</f>
        <v>17.810368961667798</v>
      </c>
      <c r="N36" s="36"/>
      <c r="O36" s="37"/>
      <c r="P36" s="37"/>
      <c r="Q36" s="36"/>
      <c r="R36" s="36"/>
      <c r="S36" s="36"/>
      <c r="T36" s="36"/>
    </row>
    <row r="37" spans="1:20" x14ac:dyDescent="0.25">
      <c r="K37" s="7" t="s">
        <v>57</v>
      </c>
      <c r="L37" s="8"/>
      <c r="M37" s="13" t="s">
        <v>58</v>
      </c>
      <c r="N37" s="36"/>
      <c r="O37" s="37"/>
      <c r="P37" s="37"/>
      <c r="Q37" s="36"/>
      <c r="R37" s="36"/>
      <c r="S37" s="36"/>
      <c r="T37" s="36"/>
    </row>
    <row r="38" spans="1:20" x14ac:dyDescent="0.25">
      <c r="B38" s="3"/>
      <c r="C38" s="3"/>
      <c r="D38" s="3"/>
      <c r="E38" s="3"/>
      <c r="K38" s="7" t="s">
        <v>56</v>
      </c>
      <c r="L38" s="8"/>
      <c r="M38" s="13" t="str">
        <f>"MIN " &amp; CHAR(10)&amp; TEXT(M36,"##0,00") &amp; M37</f>
        <v>MIN 
17,81 C°</v>
      </c>
      <c r="N38" s="36"/>
      <c r="O38" s="37"/>
      <c r="P38" s="37"/>
      <c r="Q38" s="36"/>
      <c r="R38" s="36"/>
      <c r="S38" s="36"/>
      <c r="T38" s="36"/>
    </row>
    <row r="39" spans="1:20" ht="15.75" thickBot="1" x14ac:dyDescent="0.3">
      <c r="K39" s="10" t="str">
        <f>"Date : " &amp; TEXT(M20,"j mmm") &amp; " à " &amp; TEXT(M20,"h:mm")</f>
        <v>Date : 9 août à 6:15</v>
      </c>
      <c r="L39" s="11"/>
      <c r="M39" s="12"/>
      <c r="N39" s="36"/>
      <c r="O39" s="37"/>
      <c r="P39" s="37"/>
      <c r="Q39" s="36"/>
      <c r="R39" s="36"/>
      <c r="S39" s="36"/>
      <c r="T39" s="36"/>
    </row>
    <row r="40" spans="1:20" x14ac:dyDescent="0.25">
      <c r="N40" s="36"/>
      <c r="O40" s="37"/>
      <c r="P40" s="37"/>
      <c r="Q40" s="36"/>
      <c r="R40" s="36"/>
      <c r="S40" s="36"/>
      <c r="T40" s="36"/>
    </row>
    <row r="41" spans="1:20" x14ac:dyDescent="0.25">
      <c r="N41" s="36"/>
      <c r="O41" s="37"/>
      <c r="P41" s="37"/>
      <c r="Q41" s="36"/>
      <c r="R41" s="36"/>
      <c r="S41" s="36"/>
      <c r="T41" s="36"/>
    </row>
    <row r="42" spans="1:20" x14ac:dyDescent="0.25">
      <c r="N42" s="36"/>
      <c r="O42" s="37"/>
      <c r="P42" s="37"/>
      <c r="Q42" s="36"/>
      <c r="R42" s="36"/>
      <c r="S42" s="36"/>
      <c r="T42" s="36"/>
    </row>
    <row r="43" spans="1:20" x14ac:dyDescent="0.25">
      <c r="N43" s="36"/>
      <c r="O43" s="37"/>
      <c r="P43" s="37"/>
      <c r="Q43" s="36"/>
      <c r="R43" s="36"/>
      <c r="S43" s="36"/>
      <c r="T43" s="36"/>
    </row>
  </sheetData>
  <mergeCells count="5">
    <mergeCell ref="K4:M4"/>
    <mergeCell ref="K10:M10"/>
    <mergeCell ref="K23:M23"/>
    <mergeCell ref="K32:M32"/>
    <mergeCell ref="D2:G2"/>
  </mergeCells>
  <printOptions headings="1"/>
  <pageMargins left="0.25" right="0.25" top="0.75" bottom="0.75" header="0.3" footer="0.3"/>
  <pageSetup paperSize="5" scale="74" orientation="landscape" cellComments="atEnd" r:id="rId2"/>
  <headerFooter>
    <oddFooter>&amp;L&amp;"-,Italique"&amp;9Fichier : &amp;Z&amp;F
Feuille : &amp;A&amp;R&amp;"-,Italique"&amp;9Imprimé le : &amp;D
à &amp;T</oddFooter>
  </headerFooter>
  <drawing r:id="rId3"/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X45"/>
  <sheetViews>
    <sheetView zoomScaleNormal="100" workbookViewId="0">
      <selection activeCell="B2" sqref="B2"/>
    </sheetView>
  </sheetViews>
  <sheetFormatPr baseColWidth="10" defaultRowHeight="15" x14ac:dyDescent="0.25"/>
  <cols>
    <col min="1" max="1" width="21" customWidth="1"/>
    <col min="2" max="2" width="12" bestFit="1" customWidth="1"/>
    <col min="3" max="3" width="5.85546875" customWidth="1"/>
    <col min="4" max="5" width="11.7109375" customWidth="1"/>
    <col min="6" max="7" width="12" customWidth="1"/>
    <col min="8" max="8" width="12.5703125" customWidth="1"/>
    <col min="9" max="10" width="12" customWidth="1"/>
    <col min="11" max="11" width="18.28515625" customWidth="1"/>
    <col min="12" max="12" width="7.85546875" customWidth="1"/>
    <col min="13" max="13" width="13.85546875" bestFit="1" customWidth="1"/>
    <col min="14" max="14" width="7.140625" customWidth="1"/>
    <col min="15" max="19" width="1.7109375" style="8" customWidth="1"/>
    <col min="20" max="48" width="1.7109375" customWidth="1"/>
  </cols>
  <sheetData>
    <row r="1" spans="1:48" x14ac:dyDescent="0.25">
      <c r="AA1" t="s">
        <v>143</v>
      </c>
      <c r="AB1" t="s">
        <v>144</v>
      </c>
      <c r="AC1" t="s">
        <v>145</v>
      </c>
      <c r="AD1" t="s">
        <v>146</v>
      </c>
      <c r="AE1" t="s">
        <v>147</v>
      </c>
      <c r="AF1" t="s">
        <v>148</v>
      </c>
      <c r="AG1" t="s">
        <v>149</v>
      </c>
      <c r="AH1" t="s">
        <v>150</v>
      </c>
      <c r="AI1" t="s">
        <v>151</v>
      </c>
      <c r="AJ1" t="s">
        <v>152</v>
      </c>
      <c r="AK1" t="s">
        <v>153</v>
      </c>
      <c r="AL1" t="s">
        <v>154</v>
      </c>
      <c r="AM1" t="s">
        <v>155</v>
      </c>
      <c r="AN1" t="s">
        <v>156</v>
      </c>
      <c r="AO1" t="s">
        <v>157</v>
      </c>
      <c r="AP1" t="s">
        <v>158</v>
      </c>
      <c r="AQ1" t="s">
        <v>163</v>
      </c>
      <c r="AR1" t="s">
        <v>159</v>
      </c>
      <c r="AS1" t="s">
        <v>160</v>
      </c>
      <c r="AT1" t="s">
        <v>161</v>
      </c>
      <c r="AU1" t="s">
        <v>162</v>
      </c>
      <c r="AV1" t="s">
        <v>164</v>
      </c>
    </row>
    <row r="2" spans="1:48" ht="15.75" x14ac:dyDescent="0.25">
      <c r="D2" s="104" t="s">
        <v>41</v>
      </c>
      <c r="E2" s="105"/>
      <c r="F2" s="105"/>
      <c r="G2" s="106"/>
      <c r="H2" s="6">
        <f>ROUND(MAX($B$4:$B$34),2)</f>
        <v>55.7</v>
      </c>
      <c r="I2" s="6">
        <f>ROUND(MIN($B$4:$B$34),2)</f>
        <v>53.53</v>
      </c>
    </row>
    <row r="3" spans="1:48" ht="15.75" thickBot="1" x14ac:dyDescent="0.3">
      <c r="A3" s="4" t="s">
        <v>4</v>
      </c>
      <c r="B3" t="s">
        <v>38</v>
      </c>
      <c r="D3" s="24" t="s">
        <v>39</v>
      </c>
      <c r="E3" s="24" t="s">
        <v>71</v>
      </c>
      <c r="F3" s="24" t="s">
        <v>70</v>
      </c>
      <c r="G3" s="24" t="s">
        <v>40</v>
      </c>
      <c r="H3" s="24" t="s">
        <v>42</v>
      </c>
      <c r="I3" s="24" t="s">
        <v>43</v>
      </c>
      <c r="O3" s="18"/>
    </row>
    <row r="4" spans="1:48" x14ac:dyDescent="0.25">
      <c r="A4" s="5" t="s">
        <v>7</v>
      </c>
      <c r="B4" s="3">
        <v>53.719958822518315</v>
      </c>
      <c r="D4" s="23">
        <v>1</v>
      </c>
      <c r="E4" s="25">
        <f>B4</f>
        <v>53.719958822518315</v>
      </c>
      <c r="F4" s="23">
        <v>55</v>
      </c>
      <c r="G4" s="59">
        <f>$B$35</f>
        <v>54.656989030313611</v>
      </c>
      <c r="H4" s="23" t="e">
        <f>IF(E4&gt;=$H$2,ROUND(E4,2),NA())</f>
        <v>#N/A</v>
      </c>
      <c r="I4" s="23" t="e">
        <f>IF(E4&lt;=$I$2,ROUND(E4,2),NA())</f>
        <v>#N/A</v>
      </c>
      <c r="K4" s="101" t="s">
        <v>54</v>
      </c>
      <c r="L4" s="102"/>
      <c r="M4" s="103"/>
      <c r="O4" s="18"/>
    </row>
    <row r="5" spans="1:48" x14ac:dyDescent="0.25">
      <c r="A5" s="5" t="s">
        <v>8</v>
      </c>
      <c r="B5" s="3">
        <v>53.902517254358834</v>
      </c>
      <c r="D5" s="23">
        <v>2</v>
      </c>
      <c r="E5" s="25">
        <f t="shared" ref="E5:E34" si="0">B5</f>
        <v>53.902517254358834</v>
      </c>
      <c r="F5" s="23">
        <v>55</v>
      </c>
      <c r="G5" s="59">
        <f t="shared" ref="G5:G34" si="1">$B$35</f>
        <v>54.656989030313611</v>
      </c>
      <c r="H5" s="23" t="e">
        <f t="shared" ref="H5:H34" si="2">IF(E5&gt;=$H$2,ROUND(E5,2),NA())</f>
        <v>#N/A</v>
      </c>
      <c r="I5" s="23" t="e">
        <f t="shared" ref="I5:I34" si="3">IF(E5&lt;=$I$2,ROUND(E5,2),NA())</f>
        <v>#N/A</v>
      </c>
      <c r="K5" s="7" t="s">
        <v>53</v>
      </c>
      <c r="L5" s="8">
        <v>40</v>
      </c>
      <c r="M5" s="9"/>
      <c r="O5" s="18"/>
    </row>
    <row r="6" spans="1:48" x14ac:dyDescent="0.25">
      <c r="A6" s="5" t="s">
        <v>9</v>
      </c>
      <c r="B6" s="3">
        <v>54.039326353867331</v>
      </c>
      <c r="D6" s="23">
        <v>3</v>
      </c>
      <c r="E6" s="25">
        <f t="shared" si="0"/>
        <v>54.039326353867331</v>
      </c>
      <c r="F6" s="23">
        <v>55</v>
      </c>
      <c r="G6" s="59">
        <f t="shared" si="1"/>
        <v>54.656989030313611</v>
      </c>
      <c r="H6" s="23" t="e">
        <f t="shared" si="2"/>
        <v>#N/A</v>
      </c>
      <c r="I6" s="23" t="e">
        <f t="shared" si="3"/>
        <v>#N/A</v>
      </c>
      <c r="K6" s="7" t="s">
        <v>46</v>
      </c>
      <c r="L6" s="8">
        <v>50</v>
      </c>
      <c r="M6" s="9">
        <f>(L6-L5)</f>
        <v>10</v>
      </c>
      <c r="O6" s="18"/>
    </row>
    <row r="7" spans="1:48" x14ac:dyDescent="0.25">
      <c r="A7" s="5" t="s">
        <v>10</v>
      </c>
      <c r="B7" s="3">
        <v>54.1009620607241</v>
      </c>
      <c r="D7" s="23">
        <v>4</v>
      </c>
      <c r="E7" s="25">
        <f t="shared" si="0"/>
        <v>54.1009620607241</v>
      </c>
      <c r="F7" s="23">
        <v>55</v>
      </c>
      <c r="G7" s="59">
        <f t="shared" si="1"/>
        <v>54.656989030313611</v>
      </c>
      <c r="H7" s="23" t="e">
        <f t="shared" si="2"/>
        <v>#N/A</v>
      </c>
      <c r="I7" s="23" t="e">
        <f t="shared" si="3"/>
        <v>#N/A</v>
      </c>
      <c r="K7" s="7" t="s">
        <v>47</v>
      </c>
      <c r="L7" s="8">
        <v>60</v>
      </c>
      <c r="M7" s="9">
        <f>(L7-L6)</f>
        <v>10</v>
      </c>
      <c r="O7" s="18"/>
    </row>
    <row r="8" spans="1:48" x14ac:dyDescent="0.25">
      <c r="A8" s="5" t="s">
        <v>11</v>
      </c>
      <c r="B8" s="3">
        <v>53.664940311593206</v>
      </c>
      <c r="D8" s="23">
        <v>5</v>
      </c>
      <c r="E8" s="25">
        <f t="shared" si="0"/>
        <v>53.664940311593206</v>
      </c>
      <c r="F8" s="23">
        <v>55</v>
      </c>
      <c r="G8" s="59">
        <f t="shared" si="1"/>
        <v>54.656989030313611</v>
      </c>
      <c r="H8" s="23" t="e">
        <f t="shared" si="2"/>
        <v>#N/A</v>
      </c>
      <c r="I8" s="23" t="e">
        <f t="shared" si="3"/>
        <v>#N/A</v>
      </c>
      <c r="K8" s="7" t="s">
        <v>48</v>
      </c>
      <c r="L8" s="8">
        <f>L7+(L6-L5)</f>
        <v>70</v>
      </c>
      <c r="M8" s="9">
        <f>(L8-L7)</f>
        <v>10</v>
      </c>
      <c r="O8" s="18"/>
    </row>
    <row r="9" spans="1:48" ht="15.75" thickBot="1" x14ac:dyDescent="0.3">
      <c r="A9" s="5" t="s">
        <v>12</v>
      </c>
      <c r="B9" s="3">
        <v>54.210012859607978</v>
      </c>
      <c r="D9" s="23">
        <v>6</v>
      </c>
      <c r="E9" s="25">
        <f t="shared" si="0"/>
        <v>54.210012859607978</v>
      </c>
      <c r="F9" s="23">
        <v>55</v>
      </c>
      <c r="G9" s="59">
        <f t="shared" si="1"/>
        <v>54.656989030313611</v>
      </c>
      <c r="H9" s="23" t="e">
        <f t="shared" si="2"/>
        <v>#N/A</v>
      </c>
      <c r="I9" s="23" t="e">
        <f t="shared" si="3"/>
        <v>#N/A</v>
      </c>
      <c r="K9" s="10" t="s">
        <v>50</v>
      </c>
      <c r="L9" s="11"/>
      <c r="M9" s="12">
        <f>SUM(M6:M8)</f>
        <v>30</v>
      </c>
      <c r="O9" s="18"/>
    </row>
    <row r="10" spans="1:48" x14ac:dyDescent="0.25">
      <c r="A10" s="5" t="s">
        <v>13</v>
      </c>
      <c r="B10" s="3">
        <v>53.526573764213616</v>
      </c>
      <c r="D10" s="23">
        <v>7</v>
      </c>
      <c r="E10" s="25">
        <f t="shared" si="0"/>
        <v>53.526573764213616</v>
      </c>
      <c r="F10" s="23">
        <v>55</v>
      </c>
      <c r="G10" s="59">
        <f t="shared" si="1"/>
        <v>54.656989030313611</v>
      </c>
      <c r="H10" s="23" t="e">
        <f t="shared" si="2"/>
        <v>#N/A</v>
      </c>
      <c r="I10" s="23">
        <f t="shared" si="3"/>
        <v>53.53</v>
      </c>
      <c r="K10" s="101" t="s">
        <v>55</v>
      </c>
      <c r="L10" s="102"/>
      <c r="M10" s="103"/>
      <c r="O10" s="18"/>
    </row>
    <row r="11" spans="1:48" x14ac:dyDescent="0.25">
      <c r="A11" s="5" t="s">
        <v>14</v>
      </c>
      <c r="B11" s="3">
        <v>54.610323285961208</v>
      </c>
      <c r="D11" s="23">
        <v>8</v>
      </c>
      <c r="E11" s="25">
        <f t="shared" si="0"/>
        <v>54.610323285961208</v>
      </c>
      <c r="F11" s="23">
        <v>55</v>
      </c>
      <c r="G11" s="59">
        <f t="shared" si="1"/>
        <v>54.656989030313611</v>
      </c>
      <c r="H11" s="23" t="e">
        <f t="shared" si="2"/>
        <v>#N/A</v>
      </c>
      <c r="I11" s="23" t="e">
        <f t="shared" si="3"/>
        <v>#N/A</v>
      </c>
      <c r="K11" s="7" t="s">
        <v>51</v>
      </c>
      <c r="L11" s="8"/>
      <c r="M11" s="14">
        <f>M14-$L$5</f>
        <v>14.656989030313611</v>
      </c>
      <c r="O11" s="18"/>
    </row>
    <row r="12" spans="1:48" x14ac:dyDescent="0.25">
      <c r="A12" s="5" t="s">
        <v>15</v>
      </c>
      <c r="B12" s="3">
        <v>53.787270658435851</v>
      </c>
      <c r="D12" s="23">
        <v>9</v>
      </c>
      <c r="E12" s="25">
        <f t="shared" si="0"/>
        <v>53.787270658435851</v>
      </c>
      <c r="F12" s="23">
        <v>55</v>
      </c>
      <c r="G12" s="59">
        <f t="shared" si="1"/>
        <v>54.656989030313611</v>
      </c>
      <c r="H12" s="23" t="e">
        <f t="shared" si="2"/>
        <v>#N/A</v>
      </c>
      <c r="I12" s="23" t="e">
        <f t="shared" si="3"/>
        <v>#N/A</v>
      </c>
      <c r="K12" s="7" t="s">
        <v>52</v>
      </c>
      <c r="L12" s="8"/>
      <c r="M12" s="13">
        <v>0.2</v>
      </c>
      <c r="O12" s="18"/>
    </row>
    <row r="13" spans="1:48" x14ac:dyDescent="0.25">
      <c r="A13" s="5" t="s">
        <v>16</v>
      </c>
      <c r="B13" s="3">
        <v>55.577714003182159</v>
      </c>
      <c r="D13" s="23">
        <v>10</v>
      </c>
      <c r="E13" s="25">
        <f t="shared" si="0"/>
        <v>55.577714003182159</v>
      </c>
      <c r="F13" s="23">
        <v>55</v>
      </c>
      <c r="G13" s="59">
        <f t="shared" si="1"/>
        <v>54.656989030313611</v>
      </c>
      <c r="H13" s="23" t="e">
        <f t="shared" si="2"/>
        <v>#N/A</v>
      </c>
      <c r="I13" s="23" t="e">
        <f t="shared" si="3"/>
        <v>#N/A</v>
      </c>
      <c r="K13" s="7" t="s">
        <v>50</v>
      </c>
      <c r="L13" s="8"/>
      <c r="M13" s="13">
        <f>SUM($M$6:$M$9)-(M11+M12)</f>
        <v>45.143010969686387</v>
      </c>
      <c r="O13" s="18"/>
    </row>
    <row r="14" spans="1:48" x14ac:dyDescent="0.25">
      <c r="A14" s="5" t="s">
        <v>17</v>
      </c>
      <c r="B14" s="3">
        <v>55.509795764015792</v>
      </c>
      <c r="D14" s="23">
        <v>11</v>
      </c>
      <c r="E14" s="25">
        <f t="shared" si="0"/>
        <v>55.509795764015792</v>
      </c>
      <c r="F14" s="23">
        <v>55</v>
      </c>
      <c r="G14" s="59">
        <f t="shared" si="1"/>
        <v>54.656989030313611</v>
      </c>
      <c r="H14" s="23" t="e">
        <f t="shared" si="2"/>
        <v>#N/A</v>
      </c>
      <c r="I14" s="23" t="e">
        <f t="shared" si="3"/>
        <v>#N/A</v>
      </c>
      <c r="K14" s="7" t="s">
        <v>49</v>
      </c>
      <c r="L14" s="8"/>
      <c r="M14" s="13">
        <f>B35</f>
        <v>54.656989030313611</v>
      </c>
      <c r="O14" s="18"/>
    </row>
    <row r="15" spans="1:48" x14ac:dyDescent="0.25">
      <c r="A15" s="5" t="s">
        <v>18</v>
      </c>
      <c r="B15" s="3">
        <v>55.330319506031962</v>
      </c>
      <c r="D15" s="23">
        <v>12</v>
      </c>
      <c r="E15" s="25">
        <f t="shared" si="0"/>
        <v>55.330319506031962</v>
      </c>
      <c r="F15" s="23">
        <v>55</v>
      </c>
      <c r="G15" s="59">
        <f t="shared" si="1"/>
        <v>54.656989030313611</v>
      </c>
      <c r="H15" s="23" t="e">
        <f t="shared" si="2"/>
        <v>#N/A</v>
      </c>
      <c r="I15" s="23" t="e">
        <f t="shared" si="3"/>
        <v>#N/A</v>
      </c>
      <c r="K15" s="7" t="s">
        <v>57</v>
      </c>
      <c r="L15" s="8"/>
      <c r="M15" s="9" t="s">
        <v>58</v>
      </c>
      <c r="O15" s="18"/>
    </row>
    <row r="16" spans="1:48" ht="15.75" thickBot="1" x14ac:dyDescent="0.3">
      <c r="A16" s="5" t="s">
        <v>19</v>
      </c>
      <c r="B16" s="3">
        <v>55.531660505959557</v>
      </c>
      <c r="D16" s="23">
        <v>13</v>
      </c>
      <c r="E16" s="25">
        <f t="shared" si="0"/>
        <v>55.531660505959557</v>
      </c>
      <c r="F16" s="23">
        <v>55</v>
      </c>
      <c r="G16" s="59">
        <f t="shared" si="1"/>
        <v>54.656989030313611</v>
      </c>
      <c r="H16" s="23" t="e">
        <f t="shared" si="2"/>
        <v>#N/A</v>
      </c>
      <c r="I16" s="23" t="e">
        <f t="shared" si="3"/>
        <v>#N/A</v>
      </c>
      <c r="K16" s="10" t="s">
        <v>56</v>
      </c>
      <c r="L16" s="11"/>
      <c r="M16" s="12" t="str">
        <f>TEXT(M14,"##,00") &amp; M15</f>
        <v>54,66 C°</v>
      </c>
      <c r="O16" s="18"/>
    </row>
    <row r="17" spans="1:50" x14ac:dyDescent="0.25">
      <c r="A17" s="5" t="s">
        <v>20</v>
      </c>
      <c r="B17" s="3">
        <v>55.580038701427782</v>
      </c>
      <c r="D17" s="23">
        <v>14</v>
      </c>
      <c r="E17" s="25">
        <f t="shared" si="0"/>
        <v>55.580038701427782</v>
      </c>
      <c r="F17" s="23">
        <v>55</v>
      </c>
      <c r="G17" s="59">
        <f t="shared" si="1"/>
        <v>54.656989030313611</v>
      </c>
      <c r="H17" s="23" t="e">
        <f t="shared" si="2"/>
        <v>#N/A</v>
      </c>
      <c r="I17" s="23" t="e">
        <f t="shared" si="3"/>
        <v>#N/A</v>
      </c>
    </row>
    <row r="18" spans="1:50" x14ac:dyDescent="0.25">
      <c r="A18" s="5" t="s">
        <v>21</v>
      </c>
      <c r="B18" s="3">
        <v>55.516988515690436</v>
      </c>
      <c r="D18" s="23">
        <v>15</v>
      </c>
      <c r="E18" s="25">
        <f t="shared" si="0"/>
        <v>55.516988515690436</v>
      </c>
      <c r="F18" s="23">
        <v>55</v>
      </c>
      <c r="G18" s="59">
        <f t="shared" si="1"/>
        <v>54.656989030313611</v>
      </c>
      <c r="H18" s="23" t="e">
        <f t="shared" si="2"/>
        <v>#N/A</v>
      </c>
      <c r="I18" s="23" t="e">
        <f t="shared" si="3"/>
        <v>#N/A</v>
      </c>
      <c r="K18" s="26"/>
      <c r="L18" s="27" t="s">
        <v>2</v>
      </c>
      <c r="M18" s="28" t="s">
        <v>45</v>
      </c>
      <c r="N18" s="36"/>
      <c r="O18" s="37"/>
      <c r="P18" s="37"/>
      <c r="Q18" s="37"/>
      <c r="R18" s="37"/>
      <c r="S18" s="37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</row>
    <row r="19" spans="1:50" x14ac:dyDescent="0.25">
      <c r="A19" s="5" t="s">
        <v>22</v>
      </c>
      <c r="B19" s="3">
        <v>55.456508094760814</v>
      </c>
      <c r="D19" s="23">
        <v>16</v>
      </c>
      <c r="E19" s="25">
        <f t="shared" si="0"/>
        <v>55.456508094760814</v>
      </c>
      <c r="F19" s="23">
        <v>55</v>
      </c>
      <c r="G19" s="59">
        <f t="shared" si="1"/>
        <v>54.656989030313611</v>
      </c>
      <c r="H19" s="23" t="e">
        <f t="shared" si="2"/>
        <v>#N/A</v>
      </c>
      <c r="I19" s="23" t="e">
        <f t="shared" si="3"/>
        <v>#N/A</v>
      </c>
      <c r="K19" s="29" t="s">
        <v>60</v>
      </c>
      <c r="L19" s="16">
        <f>MAX(D_Sonde2)</f>
        <v>57.999987161528402</v>
      </c>
      <c r="M19" s="30">
        <f>INDEX(D_DateHre,MATCH(L19,D_Sonde2,0)+1,1)</f>
        <v>41513.156249994216</v>
      </c>
      <c r="N19" s="36"/>
      <c r="O19" s="37"/>
      <c r="P19" s="37"/>
      <c r="Q19" s="37"/>
      <c r="R19" s="37"/>
      <c r="S19" s="37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</row>
    <row r="20" spans="1:50" x14ac:dyDescent="0.25">
      <c r="A20" s="5" t="s">
        <v>23</v>
      </c>
      <c r="B20" s="3">
        <v>55.701921171134153</v>
      </c>
      <c r="D20" s="23">
        <v>17</v>
      </c>
      <c r="E20" s="25">
        <f t="shared" si="0"/>
        <v>55.701921171134153</v>
      </c>
      <c r="F20" s="23">
        <v>55</v>
      </c>
      <c r="G20" s="59">
        <f t="shared" si="1"/>
        <v>54.656989030313611</v>
      </c>
      <c r="H20" s="23">
        <f t="shared" si="2"/>
        <v>55.7</v>
      </c>
      <c r="I20" s="23" t="e">
        <f t="shared" si="3"/>
        <v>#N/A</v>
      </c>
      <c r="K20" s="29" t="s">
        <v>61</v>
      </c>
      <c r="L20" s="16">
        <f>MIN(D_Sonde2)</f>
        <v>50.014861805549117</v>
      </c>
      <c r="M20" s="30">
        <f>INDEX(D_DateHre,MATCH(L20,D_Sonde2,0)+1,1)</f>
        <v>41495.906249998232</v>
      </c>
      <c r="N20" s="36"/>
      <c r="O20" s="37"/>
      <c r="P20" s="37"/>
      <c r="Q20" s="37"/>
      <c r="R20" s="37"/>
      <c r="S20" s="37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</row>
    <row r="21" spans="1:50" ht="15.75" thickBot="1" x14ac:dyDescent="0.3">
      <c r="A21" s="5" t="s">
        <v>24</v>
      </c>
      <c r="B21" s="3">
        <v>55.496929634960246</v>
      </c>
      <c r="D21" s="23">
        <v>18</v>
      </c>
      <c r="E21" s="25">
        <f t="shared" si="0"/>
        <v>55.496929634960246</v>
      </c>
      <c r="F21" s="23">
        <v>55</v>
      </c>
      <c r="G21" s="59">
        <f t="shared" si="1"/>
        <v>54.656989030313611</v>
      </c>
      <c r="H21" s="23" t="e">
        <f t="shared" si="2"/>
        <v>#N/A</v>
      </c>
      <c r="I21" s="23" t="e">
        <f t="shared" si="3"/>
        <v>#N/A</v>
      </c>
      <c r="K21" s="29" t="str">
        <f>"Écart de : " &amp; TEXT( L19-L20,"##.00") &amp; M28</f>
        <v>Écart de : .08 C°</v>
      </c>
      <c r="L21" s="16">
        <f>L19-L20</f>
        <v>7.9851253559792852</v>
      </c>
      <c r="M21" s="38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6"/>
    </row>
    <row r="22" spans="1:50" ht="15.75" thickBot="1" x14ac:dyDescent="0.3">
      <c r="A22" s="5" t="s">
        <v>25</v>
      </c>
      <c r="B22" s="3">
        <v>55.530385604779866</v>
      </c>
      <c r="D22" s="23">
        <v>19</v>
      </c>
      <c r="E22" s="25">
        <f t="shared" si="0"/>
        <v>55.530385604779866</v>
      </c>
      <c r="F22" s="23">
        <v>55</v>
      </c>
      <c r="G22" s="59">
        <f t="shared" si="1"/>
        <v>54.656989030313611</v>
      </c>
      <c r="H22" s="23" t="e">
        <f t="shared" si="2"/>
        <v>#N/A</v>
      </c>
      <c r="I22" s="23" t="e">
        <f t="shared" si="3"/>
        <v>#N/A</v>
      </c>
      <c r="K22" s="39"/>
      <c r="L22" s="40"/>
      <c r="M22" s="41"/>
      <c r="N22" s="36"/>
      <c r="O22" s="37"/>
      <c r="P22" s="37"/>
      <c r="Q22" s="37"/>
      <c r="R22" s="37"/>
      <c r="S22" s="37"/>
      <c r="T22" s="36"/>
      <c r="U22" s="36"/>
      <c r="V22" s="36"/>
      <c r="W22" s="36"/>
      <c r="X22" s="36"/>
      <c r="Y22" s="36"/>
      <c r="Z22" s="36"/>
      <c r="AW22" s="36"/>
      <c r="AX22" s="36"/>
    </row>
    <row r="23" spans="1:50" s="8" customFormat="1" x14ac:dyDescent="0.25">
      <c r="A23" s="17" t="s">
        <v>26</v>
      </c>
      <c r="B23" s="16">
        <v>54.714568015259339</v>
      </c>
      <c r="D23" s="23">
        <v>20</v>
      </c>
      <c r="E23" s="25">
        <f t="shared" si="0"/>
        <v>54.714568015259339</v>
      </c>
      <c r="F23" s="23">
        <v>55</v>
      </c>
      <c r="G23" s="59">
        <f t="shared" si="1"/>
        <v>54.656989030313611</v>
      </c>
      <c r="H23" s="23" t="e">
        <f t="shared" si="2"/>
        <v>#N/A</v>
      </c>
      <c r="I23" s="23" t="e">
        <f t="shared" si="3"/>
        <v>#N/A</v>
      </c>
      <c r="K23" s="101" t="s">
        <v>62</v>
      </c>
      <c r="L23" s="102"/>
      <c r="M23" s="103"/>
      <c r="N23" s="36"/>
      <c r="O23" s="37"/>
      <c r="P23" s="37"/>
      <c r="Q23" s="37"/>
      <c r="R23" s="37"/>
      <c r="S23" s="37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7"/>
    </row>
    <row r="24" spans="1:50" x14ac:dyDescent="0.25">
      <c r="A24" s="5" t="s">
        <v>27</v>
      </c>
      <c r="B24" s="3">
        <v>54.205002432857867</v>
      </c>
      <c r="D24" s="23">
        <v>21</v>
      </c>
      <c r="E24" s="25">
        <f t="shared" si="0"/>
        <v>54.205002432857867</v>
      </c>
      <c r="F24" s="23">
        <v>55</v>
      </c>
      <c r="G24" s="59">
        <f t="shared" si="1"/>
        <v>54.656989030313611</v>
      </c>
      <c r="H24" s="23" t="e">
        <f t="shared" si="2"/>
        <v>#N/A</v>
      </c>
      <c r="I24" s="23" t="e">
        <f t="shared" si="3"/>
        <v>#N/A</v>
      </c>
      <c r="K24" s="7" t="s">
        <v>51</v>
      </c>
      <c r="L24" s="8"/>
      <c r="M24" s="14">
        <f>M27-$L$5</f>
        <v>17.999987161528402</v>
      </c>
      <c r="N24" s="36"/>
      <c r="O24" s="37"/>
      <c r="P24" s="37"/>
      <c r="Q24" s="37"/>
      <c r="R24" s="37"/>
      <c r="S24" s="37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</row>
    <row r="25" spans="1:50" x14ac:dyDescent="0.25">
      <c r="A25" s="5" t="s">
        <v>28</v>
      </c>
      <c r="B25" s="3">
        <v>54.443306308394874</v>
      </c>
      <c r="D25" s="23">
        <v>22</v>
      </c>
      <c r="E25" s="25">
        <f t="shared" si="0"/>
        <v>54.443306308394874</v>
      </c>
      <c r="F25" s="23">
        <v>55</v>
      </c>
      <c r="G25" s="59">
        <f t="shared" si="1"/>
        <v>54.656989030313611</v>
      </c>
      <c r="H25" s="23" t="e">
        <f t="shared" si="2"/>
        <v>#N/A</v>
      </c>
      <c r="I25" s="23" t="e">
        <f t="shared" si="3"/>
        <v>#N/A</v>
      </c>
      <c r="K25" s="7" t="s">
        <v>52</v>
      </c>
      <c r="L25" s="8"/>
      <c r="M25" s="13">
        <v>0.2</v>
      </c>
      <c r="N25" s="36"/>
      <c r="O25" s="37"/>
      <c r="P25" s="37"/>
      <c r="Q25" s="37"/>
      <c r="R25" s="37"/>
      <c r="S25" s="37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</row>
    <row r="26" spans="1:50" x14ac:dyDescent="0.25">
      <c r="A26" s="5" t="s">
        <v>29</v>
      </c>
      <c r="B26" s="3">
        <v>54.434635472408338</v>
      </c>
      <c r="D26" s="23">
        <v>23</v>
      </c>
      <c r="E26" s="25">
        <f t="shared" si="0"/>
        <v>54.434635472408338</v>
      </c>
      <c r="F26" s="23">
        <v>55</v>
      </c>
      <c r="G26" s="59">
        <f t="shared" si="1"/>
        <v>54.656989030313611</v>
      </c>
      <c r="H26" s="23" t="e">
        <f t="shared" si="2"/>
        <v>#N/A</v>
      </c>
      <c r="I26" s="23" t="e">
        <f t="shared" si="3"/>
        <v>#N/A</v>
      </c>
      <c r="K26" s="7" t="s">
        <v>50</v>
      </c>
      <c r="L26" s="8"/>
      <c r="M26" s="13">
        <f>SUM($M$6:$M$9)-(M24+M25)</f>
        <v>41.800012838471602</v>
      </c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6"/>
      <c r="AV26" s="36"/>
      <c r="AW26" s="36"/>
      <c r="AX26" s="36"/>
    </row>
    <row r="27" spans="1:50" x14ac:dyDescent="0.25">
      <c r="A27" s="5" t="s">
        <v>30</v>
      </c>
      <c r="B27" s="3">
        <v>54.287039343588496</v>
      </c>
      <c r="D27" s="23">
        <v>24</v>
      </c>
      <c r="E27" s="25">
        <f t="shared" si="0"/>
        <v>54.287039343588496</v>
      </c>
      <c r="F27" s="23">
        <v>55</v>
      </c>
      <c r="G27" s="59">
        <f t="shared" si="1"/>
        <v>54.656989030313611</v>
      </c>
      <c r="H27" s="23" t="e">
        <f t="shared" si="2"/>
        <v>#N/A</v>
      </c>
      <c r="I27" s="23" t="e">
        <f t="shared" si="3"/>
        <v>#N/A</v>
      </c>
      <c r="K27" s="7" t="str">
        <f>K19</f>
        <v>Max toute donnée</v>
      </c>
      <c r="L27" s="8"/>
      <c r="M27" s="13">
        <f>L19</f>
        <v>57.999987161528402</v>
      </c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6"/>
      <c r="AV27" s="36"/>
      <c r="AW27" s="36"/>
      <c r="AX27" s="36"/>
    </row>
    <row r="28" spans="1:50" x14ac:dyDescent="0.25">
      <c r="A28" s="5" t="s">
        <v>31</v>
      </c>
      <c r="B28" s="3">
        <v>54.387382557289079</v>
      </c>
      <c r="D28" s="23">
        <v>25</v>
      </c>
      <c r="E28" s="25">
        <f t="shared" si="0"/>
        <v>54.387382557289079</v>
      </c>
      <c r="F28" s="23">
        <v>55</v>
      </c>
      <c r="G28" s="59">
        <f t="shared" si="1"/>
        <v>54.656989030313611</v>
      </c>
      <c r="H28" s="23" t="e">
        <f t="shared" si="2"/>
        <v>#N/A</v>
      </c>
      <c r="I28" s="23" t="e">
        <f t="shared" si="3"/>
        <v>#N/A</v>
      </c>
      <c r="K28" s="7" t="s">
        <v>57</v>
      </c>
      <c r="L28" s="8"/>
      <c r="M28" s="13" t="s">
        <v>58</v>
      </c>
      <c r="N28" s="36"/>
      <c r="O28" s="37"/>
      <c r="P28" s="37"/>
      <c r="Q28" s="37"/>
      <c r="R28" s="37"/>
      <c r="S28" s="37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</row>
    <row r="29" spans="1:50" x14ac:dyDescent="0.25">
      <c r="A29" s="5" t="s">
        <v>32</v>
      </c>
      <c r="B29" s="3">
        <v>54.198926118396265</v>
      </c>
      <c r="D29" s="23">
        <v>26</v>
      </c>
      <c r="E29" s="25">
        <f t="shared" si="0"/>
        <v>54.198926118396265</v>
      </c>
      <c r="F29" s="23">
        <v>55</v>
      </c>
      <c r="G29" s="59">
        <f t="shared" si="1"/>
        <v>54.656989030313611</v>
      </c>
      <c r="H29" s="23" t="e">
        <f t="shared" si="2"/>
        <v>#N/A</v>
      </c>
      <c r="I29" s="23" t="e">
        <f t="shared" si="3"/>
        <v>#N/A</v>
      </c>
      <c r="K29" s="7" t="s">
        <v>56</v>
      </c>
      <c r="L29" s="8"/>
      <c r="M29" s="13" t="str">
        <f>"MAX " &amp; CHAR(13) &amp;TEXT(M27,"##,00") &amp; M28</f>
        <v>MAX _x000D_58,00 C°</v>
      </c>
      <c r="N29" s="36"/>
      <c r="O29" s="37"/>
      <c r="P29" s="37"/>
      <c r="Q29" s="37"/>
      <c r="R29" s="37"/>
      <c r="S29" s="37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</row>
    <row r="30" spans="1:50" ht="15.75" thickBot="1" x14ac:dyDescent="0.3">
      <c r="A30" s="5" t="s">
        <v>33</v>
      </c>
      <c r="B30" s="3">
        <v>54.449922246560327</v>
      </c>
      <c r="D30" s="23">
        <v>27</v>
      </c>
      <c r="E30" s="25">
        <f t="shared" si="0"/>
        <v>54.449922246560327</v>
      </c>
      <c r="F30" s="23">
        <v>55</v>
      </c>
      <c r="G30" s="59">
        <f t="shared" si="1"/>
        <v>54.656989030313611</v>
      </c>
      <c r="H30" s="23" t="e">
        <f t="shared" si="2"/>
        <v>#N/A</v>
      </c>
      <c r="I30" s="23" t="e">
        <f t="shared" si="3"/>
        <v>#N/A</v>
      </c>
      <c r="K30" s="10" t="str">
        <f>"Date : " &amp; TEXT(M19,"j mmm") &amp; " à " &amp; TEXT(M19,"h:mm")</f>
        <v>Date : 27 août à 3:45</v>
      </c>
      <c r="L30" s="11"/>
      <c r="M30" s="15"/>
      <c r="N30" s="36"/>
      <c r="O30" s="37"/>
      <c r="P30" s="37"/>
      <c r="Q30" s="37"/>
      <c r="R30" s="37"/>
      <c r="S30" s="37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</row>
    <row r="31" spans="1:50" ht="15.75" thickBot="1" x14ac:dyDescent="0.3">
      <c r="A31" s="5" t="s">
        <v>34</v>
      </c>
      <c r="B31" s="3">
        <v>54.554284028655417</v>
      </c>
      <c r="D31" s="23">
        <v>28</v>
      </c>
      <c r="E31" s="25">
        <f t="shared" si="0"/>
        <v>54.554284028655417</v>
      </c>
      <c r="F31" s="23">
        <v>55</v>
      </c>
      <c r="G31" s="59">
        <f t="shared" si="1"/>
        <v>54.656989030313611</v>
      </c>
      <c r="H31" s="23" t="e">
        <f t="shared" si="2"/>
        <v>#N/A</v>
      </c>
      <c r="I31" s="23" t="e">
        <f t="shared" si="3"/>
        <v>#N/A</v>
      </c>
      <c r="L31" s="8"/>
      <c r="M31" s="16"/>
      <c r="N31" s="36"/>
      <c r="O31" s="37"/>
      <c r="P31" s="37"/>
      <c r="Q31" s="37"/>
      <c r="R31" s="37"/>
      <c r="S31" s="37"/>
      <c r="T31" s="36"/>
      <c r="U31" s="36"/>
      <c r="V31" s="36"/>
      <c r="W31" s="36"/>
      <c r="X31" s="36"/>
      <c r="Y31" s="36"/>
      <c r="Z31" s="36"/>
      <c r="AW31" s="36"/>
      <c r="AX31" s="36"/>
    </row>
    <row r="32" spans="1:50" x14ac:dyDescent="0.25">
      <c r="A32" s="5" t="s">
        <v>35</v>
      </c>
      <c r="B32" s="3">
        <v>54.318227296440398</v>
      </c>
      <c r="D32" s="23">
        <v>29</v>
      </c>
      <c r="E32" s="25">
        <f t="shared" si="0"/>
        <v>54.318227296440398</v>
      </c>
      <c r="F32" s="23">
        <v>55</v>
      </c>
      <c r="G32" s="59">
        <f t="shared" si="1"/>
        <v>54.656989030313611</v>
      </c>
      <c r="H32" s="23" t="e">
        <f t="shared" si="2"/>
        <v>#N/A</v>
      </c>
      <c r="I32" s="23" t="e">
        <f t="shared" si="3"/>
        <v>#N/A</v>
      </c>
      <c r="K32" s="101" t="s">
        <v>63</v>
      </c>
      <c r="L32" s="102"/>
      <c r="M32" s="103"/>
      <c r="N32" s="36"/>
      <c r="O32" s="37"/>
      <c r="P32" s="37"/>
      <c r="Q32" s="37"/>
      <c r="R32" s="37"/>
      <c r="S32" s="37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</row>
    <row r="33" spans="1:50" x14ac:dyDescent="0.25">
      <c r="A33" s="5" t="s">
        <v>36</v>
      </c>
      <c r="B33" s="3">
        <v>54.734715593607469</v>
      </c>
      <c r="D33" s="23">
        <v>30</v>
      </c>
      <c r="E33" s="25">
        <f t="shared" si="0"/>
        <v>54.734715593607469</v>
      </c>
      <c r="F33" s="23">
        <v>55</v>
      </c>
      <c r="G33" s="59">
        <f t="shared" si="1"/>
        <v>54.656989030313611</v>
      </c>
      <c r="H33" s="23" t="e">
        <f t="shared" si="2"/>
        <v>#N/A</v>
      </c>
      <c r="I33" s="23" t="e">
        <f t="shared" si="3"/>
        <v>#N/A</v>
      </c>
      <c r="K33" s="7" t="s">
        <v>51</v>
      </c>
      <c r="L33" s="8"/>
      <c r="M33" s="14">
        <f>M36-$L$5</f>
        <v>10.014861805549117</v>
      </c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6"/>
      <c r="AW33" s="36"/>
      <c r="AX33" s="36"/>
    </row>
    <row r="34" spans="1:50" x14ac:dyDescent="0.25">
      <c r="A34" s="5" t="s">
        <v>37</v>
      </c>
      <c r="B34" s="3">
        <v>54.844503653039332</v>
      </c>
      <c r="D34" s="23">
        <v>31</v>
      </c>
      <c r="E34" s="25">
        <f t="shared" si="0"/>
        <v>54.844503653039332</v>
      </c>
      <c r="F34" s="23">
        <v>55</v>
      </c>
      <c r="G34" s="59">
        <f t="shared" si="1"/>
        <v>54.656989030313611</v>
      </c>
      <c r="H34" s="23" t="e">
        <f t="shared" si="2"/>
        <v>#N/A</v>
      </c>
      <c r="I34" s="23" t="e">
        <f t="shared" si="3"/>
        <v>#N/A</v>
      </c>
      <c r="K34" s="7" t="s">
        <v>52</v>
      </c>
      <c r="L34" s="8"/>
      <c r="M34" s="13">
        <v>0.2</v>
      </c>
      <c r="N34" s="36"/>
      <c r="O34" s="37"/>
      <c r="P34" s="37"/>
      <c r="Q34" s="37"/>
      <c r="R34" s="37"/>
      <c r="S34" s="37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7"/>
      <c r="AW34" s="37"/>
      <c r="AX34" s="36"/>
    </row>
    <row r="35" spans="1:50" x14ac:dyDescent="0.25">
      <c r="A35" s="5" t="s">
        <v>5</v>
      </c>
      <c r="B35" s="3">
        <v>54.656989030313611</v>
      </c>
      <c r="K35" s="7" t="s">
        <v>50</v>
      </c>
      <c r="L35" s="8"/>
      <c r="M35" s="13">
        <f>SUM($M$6:$M$9)-(M33+M34)</f>
        <v>49.78513819445088</v>
      </c>
      <c r="N35" s="36"/>
      <c r="O35" s="37"/>
      <c r="P35" s="37"/>
      <c r="Q35" s="37"/>
      <c r="R35" s="37"/>
      <c r="S35" s="37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</row>
    <row r="36" spans="1:50" s="8" customFormat="1" x14ac:dyDescent="0.25">
      <c r="K36" s="7" t="str">
        <f>K20</f>
        <v>Min toute donée</v>
      </c>
      <c r="M36" s="13">
        <f>L20</f>
        <v>50.014861805549117</v>
      </c>
      <c r="N36" s="36"/>
      <c r="O36" s="37"/>
      <c r="P36" s="37"/>
      <c r="Q36" s="37"/>
      <c r="R36" s="37"/>
      <c r="S36" s="37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7"/>
    </row>
    <row r="37" spans="1:50" x14ac:dyDescent="0.25">
      <c r="K37" s="7" t="s">
        <v>57</v>
      </c>
      <c r="L37" s="8"/>
      <c r="M37" s="13" t="s">
        <v>58</v>
      </c>
      <c r="N37" s="36"/>
      <c r="O37" s="37"/>
      <c r="P37" s="37"/>
      <c r="Q37" s="37"/>
      <c r="R37" s="37"/>
      <c r="S37" s="37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</row>
    <row r="38" spans="1:50" x14ac:dyDescent="0.25">
      <c r="B38" s="3"/>
      <c r="K38" s="7" t="s">
        <v>56</v>
      </c>
      <c r="L38" s="8"/>
      <c r="M38" s="13" t="str">
        <f>"MIN " &amp; CHAR(10)&amp; TEXT(M36,"##,00") &amp; M37</f>
        <v>MIN 
50,01 C°</v>
      </c>
      <c r="N38" s="36"/>
      <c r="O38" s="37"/>
      <c r="P38" s="37"/>
      <c r="Q38" s="37"/>
      <c r="R38" s="37"/>
      <c r="S38" s="37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</row>
    <row r="39" spans="1:50" ht="15.75" thickBot="1" x14ac:dyDescent="0.3">
      <c r="K39" s="10" t="str">
        <f>"Date : " &amp; TEXT(M20,"j mmm") &amp; " à " &amp; TEXT(M20,"h:mm")</f>
        <v>Date : 9 août à 21:45</v>
      </c>
      <c r="L39" s="11"/>
      <c r="M39" s="12"/>
      <c r="N39" s="36"/>
      <c r="O39" s="37"/>
      <c r="P39" s="37"/>
      <c r="Q39" s="37"/>
      <c r="R39" s="37"/>
      <c r="S39" s="37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</row>
    <row r="40" spans="1:50" x14ac:dyDescent="0.25">
      <c r="N40" s="36"/>
      <c r="O40" s="37"/>
      <c r="P40" s="37"/>
      <c r="Q40" s="37"/>
      <c r="R40" s="37"/>
      <c r="S40" s="37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</row>
    <row r="41" spans="1:50" x14ac:dyDescent="0.25">
      <c r="N41" s="36"/>
      <c r="O41" s="37"/>
      <c r="P41" s="37"/>
      <c r="Q41" s="37"/>
      <c r="R41" s="37"/>
      <c r="S41" s="3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</row>
    <row r="42" spans="1:50" x14ac:dyDescent="0.25">
      <c r="N42" s="36"/>
      <c r="O42" s="37"/>
      <c r="P42" s="37"/>
      <c r="Q42" s="37"/>
      <c r="R42" s="37"/>
      <c r="S42" s="37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</row>
    <row r="43" spans="1:50" x14ac:dyDescent="0.25">
      <c r="AV43" s="36"/>
      <c r="AW43" s="36"/>
      <c r="AX43" s="36"/>
    </row>
    <row r="44" spans="1:50" x14ac:dyDescent="0.25">
      <c r="AX44" s="36"/>
    </row>
    <row r="45" spans="1:50" x14ac:dyDescent="0.25">
      <c r="AX45" s="36"/>
    </row>
  </sheetData>
  <mergeCells count="5">
    <mergeCell ref="K32:M32"/>
    <mergeCell ref="D2:G2"/>
    <mergeCell ref="K4:M4"/>
    <mergeCell ref="K10:M10"/>
    <mergeCell ref="K23:M23"/>
  </mergeCells>
  <printOptions headings="1"/>
  <pageMargins left="0.25" right="0.25" top="0.75" bottom="0.75" header="0.3" footer="0.3"/>
  <pageSetup paperSize="5" scale="74" orientation="landscape" cellComments="atEnd" r:id="rId2"/>
  <headerFooter>
    <oddFooter>&amp;L&amp;"-,Italique"&amp;9Fichier : &amp;Z&amp;F
Feuille : &amp;A&amp;R&amp;"-,Italique"&amp;9Imprimé le : &amp;D
à &amp;T</oddFooter>
  </headerFooter>
  <drawing r:id="rId3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70"/>
  <sheetViews>
    <sheetView zoomScaleNormal="100" workbookViewId="0">
      <selection activeCell="B2" sqref="B2"/>
    </sheetView>
  </sheetViews>
  <sheetFormatPr baseColWidth="10" defaultRowHeight="15" x14ac:dyDescent="0.25"/>
  <cols>
    <col min="1" max="1" width="18.85546875" customWidth="1"/>
    <col min="2" max="3" width="16.7109375" style="52" customWidth="1"/>
    <col min="6" max="6" width="12.5703125" bestFit="1" customWidth="1"/>
    <col min="7" max="7" width="14.85546875" customWidth="1"/>
    <col min="9" max="9" width="13.7109375" bestFit="1" customWidth="1"/>
  </cols>
  <sheetData>
    <row r="1" spans="1:10" ht="15.75" customHeight="1" x14ac:dyDescent="0.25">
      <c r="A1" s="2" t="s">
        <v>0</v>
      </c>
      <c r="B1" s="51" t="s">
        <v>1</v>
      </c>
      <c r="C1" s="51" t="s">
        <v>2</v>
      </c>
      <c r="E1" s="107" t="s">
        <v>3</v>
      </c>
      <c r="F1" s="108"/>
      <c r="G1" s="108"/>
      <c r="H1" s="108"/>
      <c r="I1" s="108"/>
      <c r="J1" s="109"/>
    </row>
    <row r="2" spans="1:10" x14ac:dyDescent="0.25">
      <c r="A2" s="1">
        <v>41487</v>
      </c>
      <c r="B2" s="52">
        <v>18.595028348919676</v>
      </c>
      <c r="C2" s="52">
        <v>53.198589923450385</v>
      </c>
      <c r="E2" s="110"/>
      <c r="F2" s="111"/>
      <c r="G2" s="111"/>
      <c r="H2" s="111"/>
      <c r="I2" s="111"/>
      <c r="J2" s="112"/>
    </row>
    <row r="3" spans="1:10" x14ac:dyDescent="0.25">
      <c r="A3" s="1">
        <v>41487.010416666664</v>
      </c>
      <c r="B3" s="52">
        <v>19.584012249939171</v>
      </c>
      <c r="C3" s="52">
        <v>56.505869070545046</v>
      </c>
      <c r="E3" s="110"/>
      <c r="F3" s="111"/>
      <c r="G3" s="111"/>
      <c r="H3" s="111"/>
      <c r="I3" s="111"/>
      <c r="J3" s="112"/>
    </row>
    <row r="4" spans="1:10" ht="15.75" thickBot="1" x14ac:dyDescent="0.3">
      <c r="A4" s="1">
        <v>41487.02083321759</v>
      </c>
      <c r="B4" s="52">
        <v>18.083721459008924</v>
      </c>
      <c r="C4" s="52">
        <v>50.280704351356221</v>
      </c>
      <c r="E4" s="113"/>
      <c r="F4" s="114"/>
      <c r="G4" s="114"/>
      <c r="H4" s="114"/>
      <c r="I4" s="114"/>
      <c r="J4" s="115"/>
    </row>
    <row r="5" spans="1:10" x14ac:dyDescent="0.25">
      <c r="A5" s="1">
        <v>41487.031249826388</v>
      </c>
      <c r="B5" s="52">
        <v>18.13195710407663</v>
      </c>
      <c r="C5" s="52">
        <v>55.999652700846099</v>
      </c>
      <c r="E5" s="22"/>
      <c r="F5" s="22"/>
      <c r="G5" s="22"/>
      <c r="H5" s="22"/>
      <c r="I5" s="22"/>
      <c r="J5" s="22"/>
    </row>
    <row r="6" spans="1:10" x14ac:dyDescent="0.25">
      <c r="A6" s="1">
        <v>41487.041666435187</v>
      </c>
      <c r="B6" s="52">
        <v>19.278033428796089</v>
      </c>
      <c r="C6" s="52">
        <v>53.016095186725757</v>
      </c>
      <c r="E6" s="22"/>
      <c r="F6" s="22"/>
      <c r="G6" s="22"/>
      <c r="H6" s="22"/>
      <c r="I6" s="22"/>
      <c r="J6" s="22"/>
    </row>
    <row r="7" spans="1:10" x14ac:dyDescent="0.25">
      <c r="A7" s="1">
        <v>41487.052083043978</v>
      </c>
      <c r="B7" s="52">
        <v>19.352255059799745</v>
      </c>
      <c r="C7" s="52">
        <v>56.446038884010747</v>
      </c>
      <c r="E7" s="22"/>
      <c r="F7" s="22"/>
      <c r="G7" s="22"/>
      <c r="H7" s="22"/>
      <c r="I7" s="22"/>
      <c r="J7" s="22"/>
    </row>
    <row r="8" spans="1:10" x14ac:dyDescent="0.25">
      <c r="A8" s="1">
        <v>41487.062499652777</v>
      </c>
      <c r="B8" s="52">
        <v>19.617874498810327</v>
      </c>
      <c r="C8" s="52">
        <v>55.830649946267997</v>
      </c>
    </row>
    <row r="9" spans="1:10" x14ac:dyDescent="0.25">
      <c r="A9" s="1">
        <v>41487.072916261575</v>
      </c>
      <c r="B9" s="52">
        <v>19.941204424788609</v>
      </c>
      <c r="C9" s="52">
        <v>54.765693132278109</v>
      </c>
    </row>
    <row r="10" spans="1:10" x14ac:dyDescent="0.25">
      <c r="A10" s="1">
        <v>41487.083332870374</v>
      </c>
      <c r="B10" s="52">
        <v>18.000141973624608</v>
      </c>
      <c r="C10" s="52">
        <v>54.033313645418943</v>
      </c>
    </row>
    <row r="11" spans="1:10" x14ac:dyDescent="0.25">
      <c r="A11" s="1">
        <v>41487.093749479165</v>
      </c>
      <c r="B11" s="52">
        <v>18.339676430169746</v>
      </c>
      <c r="C11" s="52">
        <v>50.698434951767666</v>
      </c>
    </row>
    <row r="12" spans="1:10" x14ac:dyDescent="0.25">
      <c r="A12" s="1">
        <v>41487.104166087964</v>
      </c>
      <c r="B12" s="52">
        <v>19.72628831386281</v>
      </c>
      <c r="C12" s="52">
        <v>56.104672118740289</v>
      </c>
    </row>
    <row r="13" spans="1:10" x14ac:dyDescent="0.25">
      <c r="A13" s="1">
        <v>41487.114582696762</v>
      </c>
      <c r="B13" s="52">
        <v>18.707469759206763</v>
      </c>
      <c r="C13" s="52">
        <v>52.391034822936177</v>
      </c>
    </row>
    <row r="14" spans="1:10" x14ac:dyDescent="0.25">
      <c r="A14" s="1">
        <v>41487.124999305554</v>
      </c>
      <c r="B14" s="52">
        <v>19.144545058621102</v>
      </c>
      <c r="C14" s="52">
        <v>52.196567540092829</v>
      </c>
    </row>
    <row r="15" spans="1:10" x14ac:dyDescent="0.25">
      <c r="A15" s="1">
        <v>41487.135415914352</v>
      </c>
      <c r="B15" s="52">
        <v>18.709087481312036</v>
      </c>
      <c r="C15" s="52">
        <v>53.773823382538637</v>
      </c>
    </row>
    <row r="16" spans="1:10" x14ac:dyDescent="0.25">
      <c r="A16" s="1">
        <v>41487.145832523151</v>
      </c>
      <c r="B16" s="52">
        <v>19.335070724636854</v>
      </c>
      <c r="C16" s="52">
        <v>52.600641492212667</v>
      </c>
    </row>
    <row r="17" spans="1:3" x14ac:dyDescent="0.25">
      <c r="A17" s="1">
        <v>41487.156249131942</v>
      </c>
      <c r="B17" s="52">
        <v>18.271016731388187</v>
      </c>
      <c r="C17" s="52">
        <v>51.529202197669129</v>
      </c>
    </row>
    <row r="18" spans="1:3" x14ac:dyDescent="0.25">
      <c r="A18" s="1">
        <v>41487.16666574074</v>
      </c>
      <c r="B18" s="52">
        <v>19.227649713010493</v>
      </c>
      <c r="C18" s="52">
        <v>54.832758640744345</v>
      </c>
    </row>
    <row r="19" spans="1:3" x14ac:dyDescent="0.25">
      <c r="A19" s="1">
        <v>41487.177082349539</v>
      </c>
      <c r="B19" s="52">
        <v>19.994702625178675</v>
      </c>
      <c r="C19" s="52">
        <v>54.446748462404621</v>
      </c>
    </row>
    <row r="20" spans="1:3" x14ac:dyDescent="0.25">
      <c r="A20" s="1">
        <v>41487.18749895833</v>
      </c>
      <c r="B20" s="52">
        <v>18.019377131931197</v>
      </c>
      <c r="C20" s="52">
        <v>53.127021643230968</v>
      </c>
    </row>
    <row r="21" spans="1:3" x14ac:dyDescent="0.25">
      <c r="A21" s="1">
        <v>41487.197915567129</v>
      </c>
      <c r="B21" s="52">
        <v>18.583337677981966</v>
      </c>
      <c r="C21" s="52">
        <v>57.233918054055259</v>
      </c>
    </row>
    <row r="22" spans="1:3" x14ac:dyDescent="0.25">
      <c r="A22" s="1">
        <v>41487.208332175927</v>
      </c>
      <c r="B22" s="52">
        <v>18.631278376999088</v>
      </c>
      <c r="C22" s="52">
        <v>57.806591705454991</v>
      </c>
    </row>
    <row r="23" spans="1:3" x14ac:dyDescent="0.25">
      <c r="A23" s="1">
        <v>41487.218748784719</v>
      </c>
      <c r="B23" s="52">
        <v>19.860958697615803</v>
      </c>
      <c r="C23" s="52">
        <v>51.854789237228275</v>
      </c>
    </row>
    <row r="24" spans="1:3" x14ac:dyDescent="0.25">
      <c r="A24" s="1">
        <v>41487.229165393517</v>
      </c>
      <c r="B24" s="52">
        <v>19.253417665422518</v>
      </c>
      <c r="C24" s="52">
        <v>52.775407063762515</v>
      </c>
    </row>
    <row r="25" spans="1:3" x14ac:dyDescent="0.25">
      <c r="A25" s="1">
        <v>41487.239582002316</v>
      </c>
      <c r="B25" s="52">
        <v>18.664297457778577</v>
      </c>
      <c r="C25" s="52">
        <v>57.086012867557969</v>
      </c>
    </row>
    <row r="26" spans="1:3" x14ac:dyDescent="0.25">
      <c r="A26" s="1">
        <v>41487.249998611114</v>
      </c>
      <c r="B26" s="52">
        <v>18.182538613276613</v>
      </c>
      <c r="C26" s="52">
        <v>55.15179630322119</v>
      </c>
    </row>
    <row r="27" spans="1:3" x14ac:dyDescent="0.25">
      <c r="A27" s="1">
        <v>41487.260415219906</v>
      </c>
      <c r="B27" s="52">
        <v>18.041041648086669</v>
      </c>
      <c r="C27" s="52">
        <v>51.252708022883048</v>
      </c>
    </row>
    <row r="28" spans="1:3" x14ac:dyDescent="0.25">
      <c r="A28" s="1">
        <v>41487.270831828704</v>
      </c>
      <c r="B28" s="52">
        <v>18.010211763997397</v>
      </c>
      <c r="C28" s="52">
        <v>56.470278330204799</v>
      </c>
    </row>
    <row r="29" spans="1:3" x14ac:dyDescent="0.25">
      <c r="A29" s="1">
        <v>41487.281248437503</v>
      </c>
      <c r="B29" s="52">
        <v>19.523574490074601</v>
      </c>
      <c r="C29" s="52">
        <v>51.765237675624512</v>
      </c>
    </row>
    <row r="30" spans="1:3" x14ac:dyDescent="0.25">
      <c r="A30" s="1">
        <v>41487.291665046294</v>
      </c>
      <c r="B30" s="52">
        <v>19.722208189434582</v>
      </c>
      <c r="C30" s="52">
        <v>51.007146498994452</v>
      </c>
    </row>
    <row r="31" spans="1:3" x14ac:dyDescent="0.25">
      <c r="A31" s="1">
        <v>41487.302081655092</v>
      </c>
      <c r="B31" s="52">
        <v>19.455187763541378</v>
      </c>
      <c r="C31" s="52">
        <v>51.458736298407793</v>
      </c>
    </row>
    <row r="32" spans="1:3" x14ac:dyDescent="0.25">
      <c r="A32" s="1">
        <v>41487.312498263891</v>
      </c>
      <c r="B32" s="52">
        <v>18.931781116737834</v>
      </c>
      <c r="C32" s="52">
        <v>55.754518911856259</v>
      </c>
    </row>
    <row r="33" spans="1:3" x14ac:dyDescent="0.25">
      <c r="A33" s="1">
        <v>41487.322914872682</v>
      </c>
      <c r="B33" s="52">
        <v>19.427303629577093</v>
      </c>
      <c r="C33" s="52">
        <v>51.538458916580851</v>
      </c>
    </row>
    <row r="34" spans="1:3" x14ac:dyDescent="0.25">
      <c r="A34" s="1">
        <v>41487.333331481481</v>
      </c>
      <c r="B34" s="52">
        <v>19.338300884752829</v>
      </c>
      <c r="C34" s="52">
        <v>54.961136202911923</v>
      </c>
    </row>
    <row r="35" spans="1:3" x14ac:dyDescent="0.25">
      <c r="A35" s="1">
        <v>41487.343748090279</v>
      </c>
      <c r="B35" s="52">
        <v>18.826603198197272</v>
      </c>
      <c r="C35" s="52">
        <v>57.341517829141921</v>
      </c>
    </row>
    <row r="36" spans="1:3" x14ac:dyDescent="0.25">
      <c r="A36" s="1">
        <v>41487.354164699071</v>
      </c>
      <c r="B36" s="52">
        <v>19.335007216504451</v>
      </c>
      <c r="C36" s="52">
        <v>50.7597260664473</v>
      </c>
    </row>
    <row r="37" spans="1:3" x14ac:dyDescent="0.25">
      <c r="A37" s="1">
        <v>41487.364581307869</v>
      </c>
      <c r="B37" s="52">
        <v>18.6884761042393</v>
      </c>
      <c r="C37" s="52">
        <v>51.878857258575906</v>
      </c>
    </row>
    <row r="38" spans="1:3" x14ac:dyDescent="0.25">
      <c r="A38" s="1">
        <v>41487.374997916668</v>
      </c>
      <c r="B38" s="52">
        <v>18.618116980087283</v>
      </c>
      <c r="C38" s="52">
        <v>57.984463149361979</v>
      </c>
    </row>
    <row r="39" spans="1:3" x14ac:dyDescent="0.25">
      <c r="A39" s="1">
        <v>41487.385414525466</v>
      </c>
      <c r="B39" s="52">
        <v>18.15252223305264</v>
      </c>
      <c r="C39" s="52">
        <v>55.489854024119317</v>
      </c>
    </row>
    <row r="40" spans="1:3" x14ac:dyDescent="0.25">
      <c r="A40" s="1">
        <v>41487.395831134258</v>
      </c>
      <c r="B40" s="52">
        <v>19.810743645612458</v>
      </c>
      <c r="C40" s="52">
        <v>53.970933820927513</v>
      </c>
    </row>
    <row r="41" spans="1:3" x14ac:dyDescent="0.25">
      <c r="A41" s="1">
        <v>41487.406247743056</v>
      </c>
      <c r="B41" s="52">
        <v>18.402482745855835</v>
      </c>
      <c r="C41" s="52">
        <v>55.985799715194936</v>
      </c>
    </row>
    <row r="42" spans="1:3" x14ac:dyDescent="0.25">
      <c r="A42" s="1">
        <v>41487.416664351855</v>
      </c>
      <c r="B42" s="52">
        <v>19.273094188853449</v>
      </c>
      <c r="C42" s="52">
        <v>57.792564164783862</v>
      </c>
    </row>
    <row r="43" spans="1:3" x14ac:dyDescent="0.25">
      <c r="A43" s="1">
        <v>41487.427080960646</v>
      </c>
      <c r="B43" s="52">
        <v>18.341292774254796</v>
      </c>
      <c r="C43" s="52">
        <v>51.577636251725124</v>
      </c>
    </row>
    <row r="44" spans="1:3" x14ac:dyDescent="0.25">
      <c r="A44" s="1">
        <v>41487.437497569445</v>
      </c>
      <c r="B44" s="52">
        <v>18.256872088773587</v>
      </c>
      <c r="C44" s="52">
        <v>54.11120714054244</v>
      </c>
    </row>
    <row r="45" spans="1:3" x14ac:dyDescent="0.25">
      <c r="A45" s="1">
        <v>41487.447914178243</v>
      </c>
      <c r="B45" s="52">
        <v>19.809533256504526</v>
      </c>
      <c r="C45" s="52">
        <v>54.702614634731631</v>
      </c>
    </row>
    <row r="46" spans="1:3" x14ac:dyDescent="0.25">
      <c r="A46" s="1">
        <v>41487.458330787034</v>
      </c>
      <c r="B46" s="52">
        <v>18.756836270767931</v>
      </c>
      <c r="C46" s="52">
        <v>50.281359608347472</v>
      </c>
    </row>
    <row r="47" spans="1:3" x14ac:dyDescent="0.25">
      <c r="A47" s="1">
        <v>41487.468747395833</v>
      </c>
      <c r="B47" s="52">
        <v>19.160666584624423</v>
      </c>
      <c r="C47" s="52">
        <v>55.752760223866836</v>
      </c>
    </row>
    <row r="48" spans="1:3" x14ac:dyDescent="0.25">
      <c r="A48" s="1">
        <v>41487.479164004631</v>
      </c>
      <c r="B48" s="52">
        <v>18.411222438508531</v>
      </c>
      <c r="C48" s="52">
        <v>50.07251194691451</v>
      </c>
    </row>
    <row r="49" spans="1:3" x14ac:dyDescent="0.25">
      <c r="A49" s="1">
        <v>41487.489580613423</v>
      </c>
      <c r="B49" s="52">
        <v>18.039239626024983</v>
      </c>
      <c r="C49" s="52">
        <v>50.661536466102397</v>
      </c>
    </row>
    <row r="50" spans="1:3" x14ac:dyDescent="0.25">
      <c r="A50" s="1">
        <v>41487.499997222221</v>
      </c>
      <c r="B50" s="52">
        <v>18.40283070324065</v>
      </c>
      <c r="C50" s="52">
        <v>53.129575511943997</v>
      </c>
    </row>
    <row r="51" spans="1:3" x14ac:dyDescent="0.25">
      <c r="A51" s="1">
        <v>41487.51041383102</v>
      </c>
      <c r="B51" s="52">
        <v>18.537125749623751</v>
      </c>
      <c r="C51" s="52">
        <v>50.601815062794522</v>
      </c>
    </row>
    <row r="52" spans="1:3" x14ac:dyDescent="0.25">
      <c r="A52" s="1">
        <v>41487.520830439818</v>
      </c>
      <c r="B52" s="52">
        <v>19.406752169473592</v>
      </c>
      <c r="C52" s="52">
        <v>57.857467384595147</v>
      </c>
    </row>
    <row r="53" spans="1:3" x14ac:dyDescent="0.25">
      <c r="A53" s="1">
        <v>41487.53124704861</v>
      </c>
      <c r="B53" s="52">
        <v>18.697159148188394</v>
      </c>
      <c r="C53" s="52">
        <v>52.75350407198389</v>
      </c>
    </row>
    <row r="54" spans="1:3" x14ac:dyDescent="0.25">
      <c r="A54" s="1">
        <v>41487.541663657408</v>
      </c>
      <c r="B54" s="52">
        <v>18.751548837062426</v>
      </c>
      <c r="C54" s="52">
        <v>57.998533324477656</v>
      </c>
    </row>
    <row r="55" spans="1:3" x14ac:dyDescent="0.25">
      <c r="A55" s="1">
        <v>41487.552080266207</v>
      </c>
      <c r="B55" s="52">
        <v>18.54704250908534</v>
      </c>
      <c r="C55" s="52">
        <v>57.553541440922309</v>
      </c>
    </row>
    <row r="56" spans="1:3" x14ac:dyDescent="0.25">
      <c r="A56" s="1">
        <v>41487.562496874998</v>
      </c>
      <c r="B56" s="52">
        <v>19.632091147845674</v>
      </c>
      <c r="C56" s="52">
        <v>51.183881497962695</v>
      </c>
    </row>
    <row r="57" spans="1:3" x14ac:dyDescent="0.25">
      <c r="A57" s="1">
        <v>41487.572913483797</v>
      </c>
      <c r="B57" s="52">
        <v>18.001864590617789</v>
      </c>
      <c r="C57" s="52">
        <v>51.132894569227183</v>
      </c>
    </row>
    <row r="58" spans="1:3" x14ac:dyDescent="0.25">
      <c r="A58" s="1">
        <v>41487.583330092595</v>
      </c>
      <c r="B58" s="52">
        <v>18.167566761882245</v>
      </c>
      <c r="C58" s="52">
        <v>54.491539319661648</v>
      </c>
    </row>
    <row r="59" spans="1:3" x14ac:dyDescent="0.25">
      <c r="A59" s="1">
        <v>41487.593746701386</v>
      </c>
      <c r="B59" s="52">
        <v>19.235899492607199</v>
      </c>
      <c r="C59" s="52">
        <v>57.515494245335681</v>
      </c>
    </row>
    <row r="60" spans="1:3" x14ac:dyDescent="0.25">
      <c r="A60" s="1">
        <v>41487.604163310185</v>
      </c>
      <c r="B60" s="52">
        <v>19.421893933366636</v>
      </c>
      <c r="C60" s="52">
        <v>50.278900830168716</v>
      </c>
    </row>
    <row r="61" spans="1:3" x14ac:dyDescent="0.25">
      <c r="A61" s="1">
        <v>41487.614579918984</v>
      </c>
      <c r="B61" s="52">
        <v>19.553820176943479</v>
      </c>
      <c r="C61" s="52">
        <v>57.263551103886833</v>
      </c>
    </row>
    <row r="62" spans="1:3" x14ac:dyDescent="0.25">
      <c r="A62" s="1">
        <v>41487.624996527775</v>
      </c>
      <c r="B62" s="52">
        <v>19.220727786719941</v>
      </c>
      <c r="C62" s="52">
        <v>51.657466926371754</v>
      </c>
    </row>
    <row r="63" spans="1:3" x14ac:dyDescent="0.25">
      <c r="A63" s="1">
        <v>41487.635413136573</v>
      </c>
      <c r="B63" s="52">
        <v>18.383558306502071</v>
      </c>
      <c r="C63" s="52">
        <v>54.62233586019682</v>
      </c>
    </row>
    <row r="64" spans="1:3" x14ac:dyDescent="0.25">
      <c r="A64" s="1">
        <v>41487.645829745372</v>
      </c>
      <c r="B64" s="52">
        <v>19.597280495341398</v>
      </c>
      <c r="C64" s="52">
        <v>54.796267552622275</v>
      </c>
    </row>
    <row r="65" spans="1:3" x14ac:dyDescent="0.25">
      <c r="A65" s="1">
        <v>41487.656246354163</v>
      </c>
      <c r="B65" s="52">
        <v>18.087635535159649</v>
      </c>
      <c r="C65" s="52">
        <v>50.278763129296557</v>
      </c>
    </row>
    <row r="66" spans="1:3" x14ac:dyDescent="0.25">
      <c r="A66" s="1">
        <v>41487.666662962962</v>
      </c>
      <c r="B66" s="52">
        <v>18.336688115799397</v>
      </c>
      <c r="C66" s="52">
        <v>52.980231642548155</v>
      </c>
    </row>
    <row r="67" spans="1:3" x14ac:dyDescent="0.25">
      <c r="A67" s="1">
        <v>41487.67707957176</v>
      </c>
      <c r="B67" s="52">
        <v>18.033550946442325</v>
      </c>
      <c r="C67" s="52">
        <v>53.702196269202759</v>
      </c>
    </row>
    <row r="68" spans="1:3" x14ac:dyDescent="0.25">
      <c r="A68" s="1">
        <v>41487.687496180559</v>
      </c>
      <c r="B68" s="52">
        <v>19.442560574601604</v>
      </c>
      <c r="C68" s="52">
        <v>50.835912579406461</v>
      </c>
    </row>
    <row r="69" spans="1:3" x14ac:dyDescent="0.25">
      <c r="A69" s="1">
        <v>41487.69791278935</v>
      </c>
      <c r="B69" s="52">
        <v>18.341242822622775</v>
      </c>
      <c r="C69" s="52">
        <v>57.31482685427472</v>
      </c>
    </row>
    <row r="70" spans="1:3" x14ac:dyDescent="0.25">
      <c r="A70" s="1">
        <v>41487.708329398149</v>
      </c>
      <c r="B70" s="52">
        <v>18.992836399578817</v>
      </c>
      <c r="C70" s="52">
        <v>51.351164410083165</v>
      </c>
    </row>
    <row r="71" spans="1:3" x14ac:dyDescent="0.25">
      <c r="A71" s="1">
        <v>41487.718746006947</v>
      </c>
      <c r="B71" s="52">
        <v>18.168021019793137</v>
      </c>
      <c r="C71" s="52">
        <v>55.875615322906491</v>
      </c>
    </row>
    <row r="72" spans="1:3" x14ac:dyDescent="0.25">
      <c r="A72" s="1">
        <v>41487.729162615738</v>
      </c>
      <c r="B72" s="52">
        <v>19.321965804793887</v>
      </c>
      <c r="C72" s="52">
        <v>52.818809566802095</v>
      </c>
    </row>
    <row r="73" spans="1:3" x14ac:dyDescent="0.25">
      <c r="A73" s="1">
        <v>41487.739579224537</v>
      </c>
      <c r="B73" s="52">
        <v>18.994541010758446</v>
      </c>
      <c r="C73" s="52">
        <v>50.121250677923477</v>
      </c>
    </row>
    <row r="74" spans="1:3" x14ac:dyDescent="0.25">
      <c r="A74" s="1">
        <v>41487.749995833336</v>
      </c>
      <c r="B74" s="52">
        <v>18.493757563453421</v>
      </c>
      <c r="C74" s="52">
        <v>50.774937395201512</v>
      </c>
    </row>
    <row r="75" spans="1:3" x14ac:dyDescent="0.25">
      <c r="A75" s="1">
        <v>41487.760412442127</v>
      </c>
      <c r="B75" s="52">
        <v>19.599110452957095</v>
      </c>
      <c r="C75" s="52">
        <v>53.350353912174974</v>
      </c>
    </row>
    <row r="76" spans="1:3" x14ac:dyDescent="0.25">
      <c r="A76" s="1">
        <v>41487.770829050925</v>
      </c>
      <c r="B76" s="52">
        <v>18.435003903701006</v>
      </c>
      <c r="C76" s="52">
        <v>53.978788612541983</v>
      </c>
    </row>
    <row r="77" spans="1:3" x14ac:dyDescent="0.25">
      <c r="A77" s="1">
        <v>41487.781245659724</v>
      </c>
      <c r="B77" s="52">
        <v>19.230977795331881</v>
      </c>
      <c r="C77" s="52">
        <v>56.365575113785304</v>
      </c>
    </row>
    <row r="78" spans="1:3" x14ac:dyDescent="0.25">
      <c r="A78" s="1">
        <v>41487.791662268515</v>
      </c>
      <c r="B78" s="52">
        <v>18.1427706557661</v>
      </c>
      <c r="C78" s="52">
        <v>55.680970758335633</v>
      </c>
    </row>
    <row r="79" spans="1:3" x14ac:dyDescent="0.25">
      <c r="A79" s="1">
        <v>41487.802078877314</v>
      </c>
      <c r="B79" s="52">
        <v>18.620895461993484</v>
      </c>
      <c r="C79" s="52">
        <v>55.184060552782547</v>
      </c>
    </row>
    <row r="80" spans="1:3" x14ac:dyDescent="0.25">
      <c r="A80" s="1">
        <v>41487.812495486112</v>
      </c>
      <c r="B80" s="52">
        <v>18.194148012849244</v>
      </c>
      <c r="C80" s="52">
        <v>50.717525600389841</v>
      </c>
    </row>
    <row r="81" spans="1:3" x14ac:dyDescent="0.25">
      <c r="A81" s="1">
        <v>41487.822912152777</v>
      </c>
      <c r="B81" s="52">
        <v>18.789724990660556</v>
      </c>
      <c r="C81" s="52">
        <v>50.158971671196291</v>
      </c>
    </row>
    <row r="82" spans="1:3" x14ac:dyDescent="0.25">
      <c r="A82" s="1">
        <v>41487.833328819448</v>
      </c>
      <c r="B82" s="52">
        <v>18.806014142099325</v>
      </c>
      <c r="C82" s="52">
        <v>57.395095394056277</v>
      </c>
    </row>
    <row r="83" spans="1:3" x14ac:dyDescent="0.25">
      <c r="A83" s="1">
        <v>41487.843745486112</v>
      </c>
      <c r="B83" s="52">
        <v>19.687215770036008</v>
      </c>
      <c r="C83" s="52">
        <v>50.128512928192592</v>
      </c>
    </row>
    <row r="84" spans="1:3" x14ac:dyDescent="0.25">
      <c r="A84" s="1">
        <v>41487.854162152777</v>
      </c>
      <c r="B84" s="52">
        <v>19.580191053320526</v>
      </c>
      <c r="C84" s="52">
        <v>54.550225422639933</v>
      </c>
    </row>
    <row r="85" spans="1:3" x14ac:dyDescent="0.25">
      <c r="A85" s="1">
        <v>41487.864578819448</v>
      </c>
      <c r="B85" s="52">
        <v>18.421941725230052</v>
      </c>
      <c r="C85" s="52">
        <v>57.083017944894088</v>
      </c>
    </row>
    <row r="86" spans="1:3" x14ac:dyDescent="0.25">
      <c r="A86" s="1">
        <v>41487.874995486112</v>
      </c>
      <c r="B86" s="52">
        <v>18.688656256659272</v>
      </c>
      <c r="C86" s="52">
        <v>53.610695461840116</v>
      </c>
    </row>
    <row r="87" spans="1:3" x14ac:dyDescent="0.25">
      <c r="A87" s="1">
        <v>41487.885412152777</v>
      </c>
      <c r="B87" s="52">
        <v>19.581060967626868</v>
      </c>
      <c r="C87" s="52">
        <v>53.865057578419595</v>
      </c>
    </row>
    <row r="88" spans="1:3" x14ac:dyDescent="0.25">
      <c r="A88" s="1">
        <v>41487.895828819448</v>
      </c>
      <c r="B88" s="52">
        <v>18.018919876048251</v>
      </c>
      <c r="C88" s="52">
        <v>51.059395875371536</v>
      </c>
    </row>
    <row r="89" spans="1:3" x14ac:dyDescent="0.25">
      <c r="A89" s="1">
        <v>41487.906245486112</v>
      </c>
      <c r="B89" s="52">
        <v>18.834872708486127</v>
      </c>
      <c r="C89" s="52">
        <v>54.284186262057752</v>
      </c>
    </row>
    <row r="90" spans="1:3" x14ac:dyDescent="0.25">
      <c r="A90" s="1">
        <v>41487.916662152777</v>
      </c>
      <c r="B90" s="52">
        <v>19.409563406799691</v>
      </c>
      <c r="C90" s="52">
        <v>52.04703271572027</v>
      </c>
    </row>
    <row r="91" spans="1:3" x14ac:dyDescent="0.25">
      <c r="A91" s="1">
        <v>41487.927078703702</v>
      </c>
      <c r="B91" s="52">
        <v>18.328177443491057</v>
      </c>
      <c r="C91" s="52">
        <v>50.31951512688039</v>
      </c>
    </row>
    <row r="92" spans="1:3" x14ac:dyDescent="0.25">
      <c r="A92" s="1">
        <v>41487.937495312501</v>
      </c>
      <c r="B92" s="52">
        <v>19.621314137975361</v>
      </c>
      <c r="C92" s="52">
        <v>50.139248043054394</v>
      </c>
    </row>
    <row r="93" spans="1:3" x14ac:dyDescent="0.25">
      <c r="A93" s="1">
        <v>41487.947911921299</v>
      </c>
      <c r="B93" s="52">
        <v>19.252200033556775</v>
      </c>
      <c r="C93" s="52">
        <v>51.627655325001868</v>
      </c>
    </row>
    <row r="94" spans="1:3" x14ac:dyDescent="0.25">
      <c r="A94" s="1">
        <v>41487.958328530091</v>
      </c>
      <c r="B94" s="52">
        <v>19.471038993890872</v>
      </c>
      <c r="C94" s="52">
        <v>55.678062815716331</v>
      </c>
    </row>
    <row r="95" spans="1:3" x14ac:dyDescent="0.25">
      <c r="A95" s="1">
        <v>41487.968745138889</v>
      </c>
      <c r="B95" s="52">
        <v>18.228699810834609</v>
      </c>
      <c r="C95" s="52">
        <v>55.90229620737739</v>
      </c>
    </row>
    <row r="96" spans="1:3" x14ac:dyDescent="0.25">
      <c r="A96" s="1">
        <v>41487.979161747688</v>
      </c>
      <c r="B96" s="52">
        <v>18.609110189553427</v>
      </c>
      <c r="C96" s="52">
        <v>53.648410410400679</v>
      </c>
    </row>
    <row r="97" spans="1:3" x14ac:dyDescent="0.25">
      <c r="A97" s="1">
        <v>41487.989578356479</v>
      </c>
      <c r="B97" s="52">
        <v>18.675891038475605</v>
      </c>
      <c r="C97" s="52">
        <v>55.193326196368837</v>
      </c>
    </row>
    <row r="98" spans="1:3" x14ac:dyDescent="0.25">
      <c r="A98" s="1">
        <v>41487.999994965277</v>
      </c>
      <c r="B98" s="52">
        <v>19.63227503037259</v>
      </c>
      <c r="C98" s="52">
        <v>52.765687525276142</v>
      </c>
    </row>
    <row r="99" spans="1:3" x14ac:dyDescent="0.25">
      <c r="A99" s="1">
        <v>41488.010411574076</v>
      </c>
      <c r="B99" s="52">
        <v>19.365732721270717</v>
      </c>
      <c r="C99" s="52">
        <v>56.200238065445063</v>
      </c>
    </row>
    <row r="100" spans="1:3" x14ac:dyDescent="0.25">
      <c r="A100" s="1">
        <v>41488.020828182867</v>
      </c>
      <c r="B100" s="52">
        <v>19.03616820922041</v>
      </c>
      <c r="C100" s="52">
        <v>52.185651521788742</v>
      </c>
    </row>
    <row r="101" spans="1:3" x14ac:dyDescent="0.25">
      <c r="A101" s="1">
        <v>41488.031244791666</v>
      </c>
      <c r="B101" s="52">
        <v>18.608549720572803</v>
      </c>
      <c r="C101" s="52">
        <v>55.736915363323867</v>
      </c>
    </row>
    <row r="102" spans="1:3" x14ac:dyDescent="0.25">
      <c r="A102" s="1">
        <v>41488.041661400464</v>
      </c>
      <c r="B102" s="52">
        <v>18.619390558996656</v>
      </c>
      <c r="C102" s="52">
        <v>53.444852353353539</v>
      </c>
    </row>
    <row r="103" spans="1:3" x14ac:dyDescent="0.25">
      <c r="A103" s="1">
        <v>41488.052078067129</v>
      </c>
      <c r="B103" s="52">
        <v>18.066314083047942</v>
      </c>
      <c r="C103" s="52">
        <v>50.63264863771947</v>
      </c>
    </row>
    <row r="104" spans="1:3" x14ac:dyDescent="0.25">
      <c r="A104" s="1">
        <v>41488.062494733793</v>
      </c>
      <c r="B104" s="52">
        <v>19.432558346188777</v>
      </c>
      <c r="C104" s="52">
        <v>52.720925092296334</v>
      </c>
    </row>
    <row r="105" spans="1:3" x14ac:dyDescent="0.25">
      <c r="A105" s="1">
        <v>41488.072911400464</v>
      </c>
      <c r="B105" s="52">
        <v>18.530212276177313</v>
      </c>
      <c r="C105" s="52">
        <v>54.750256889284984</v>
      </c>
    </row>
    <row r="106" spans="1:3" x14ac:dyDescent="0.25">
      <c r="A106" s="1">
        <v>41488.083328067129</v>
      </c>
      <c r="B106" s="52">
        <v>19.358592684672477</v>
      </c>
      <c r="C106" s="52">
        <v>50.506016529850982</v>
      </c>
    </row>
    <row r="107" spans="1:3" x14ac:dyDescent="0.25">
      <c r="A107" s="1">
        <v>41488.093744733793</v>
      </c>
      <c r="B107" s="52">
        <v>19.409353101961578</v>
      </c>
      <c r="C107" s="52">
        <v>52.201816898038409</v>
      </c>
    </row>
    <row r="108" spans="1:3" x14ac:dyDescent="0.25">
      <c r="A108" s="1">
        <v>41488.104161400464</v>
      </c>
      <c r="B108" s="52">
        <v>18.627616628587084</v>
      </c>
      <c r="C108" s="52">
        <v>55.173387796060545</v>
      </c>
    </row>
    <row r="109" spans="1:3" x14ac:dyDescent="0.25">
      <c r="A109" s="1">
        <v>41488.114578067129</v>
      </c>
      <c r="B109" s="52">
        <v>18.354467674539276</v>
      </c>
      <c r="C109" s="52">
        <v>55.95098157094391</v>
      </c>
    </row>
    <row r="110" spans="1:3" x14ac:dyDescent="0.25">
      <c r="A110" s="1">
        <v>41488.124994733793</v>
      </c>
      <c r="B110" s="52">
        <v>18.912575277518616</v>
      </c>
      <c r="C110" s="52">
        <v>56.107339748191251</v>
      </c>
    </row>
    <row r="111" spans="1:3" x14ac:dyDescent="0.25">
      <c r="A111" s="1">
        <v>41488.135411400464</v>
      </c>
      <c r="B111" s="52">
        <v>19.866018328239541</v>
      </c>
      <c r="C111" s="52">
        <v>53.67359022169947</v>
      </c>
    </row>
    <row r="112" spans="1:3" x14ac:dyDescent="0.25">
      <c r="A112" s="1">
        <v>41488.145828067129</v>
      </c>
      <c r="B112" s="52">
        <v>19.636371094470316</v>
      </c>
      <c r="C112" s="52">
        <v>54.033901520565223</v>
      </c>
    </row>
    <row r="113" spans="1:3" x14ac:dyDescent="0.25">
      <c r="A113" s="1">
        <v>41488.156244733793</v>
      </c>
      <c r="B113" s="52">
        <v>19.619376187049063</v>
      </c>
      <c r="C113" s="52">
        <v>55.828550459900356</v>
      </c>
    </row>
    <row r="114" spans="1:3" x14ac:dyDescent="0.25">
      <c r="A114" s="1">
        <v>41488.166661400464</v>
      </c>
      <c r="B114" s="52">
        <v>18.295010514825268</v>
      </c>
      <c r="C114" s="52">
        <v>51.275471339192855</v>
      </c>
    </row>
    <row r="115" spans="1:3" x14ac:dyDescent="0.25">
      <c r="A115" s="1">
        <v>41488.177078067129</v>
      </c>
      <c r="B115" s="52">
        <v>18.271902368041872</v>
      </c>
      <c r="C115" s="52">
        <v>55.167151639017</v>
      </c>
    </row>
    <row r="116" spans="1:3" x14ac:dyDescent="0.25">
      <c r="A116" s="1">
        <v>41488.187494733793</v>
      </c>
      <c r="B116" s="52">
        <v>18.888269251013973</v>
      </c>
      <c r="C116" s="52">
        <v>54.090552402418432</v>
      </c>
    </row>
    <row r="117" spans="1:3" x14ac:dyDescent="0.25">
      <c r="A117" s="1">
        <v>41488.197911400464</v>
      </c>
      <c r="B117" s="52">
        <v>18.218457917294334</v>
      </c>
      <c r="C117" s="52">
        <v>55.804684707193651</v>
      </c>
    </row>
    <row r="118" spans="1:3" x14ac:dyDescent="0.25">
      <c r="A118" s="1">
        <v>41488.208328067129</v>
      </c>
      <c r="B118" s="52">
        <v>19.462851329459866</v>
      </c>
      <c r="C118" s="52">
        <v>52.071945013644388</v>
      </c>
    </row>
    <row r="119" spans="1:3" x14ac:dyDescent="0.25">
      <c r="A119" s="1">
        <v>41488.218744733793</v>
      </c>
      <c r="B119" s="52">
        <v>19.130624592917378</v>
      </c>
      <c r="C119" s="52">
        <v>53.609632104493237</v>
      </c>
    </row>
    <row r="120" spans="1:3" x14ac:dyDescent="0.25">
      <c r="A120" s="1">
        <v>41488.229161400464</v>
      </c>
      <c r="B120" s="52">
        <v>18.410870606622165</v>
      </c>
      <c r="C120" s="52">
        <v>56.178627056749136</v>
      </c>
    </row>
    <row r="121" spans="1:3" x14ac:dyDescent="0.25">
      <c r="A121" s="1">
        <v>41488.239578067129</v>
      </c>
      <c r="B121" s="52">
        <v>19.874613212262453</v>
      </c>
      <c r="C121" s="52">
        <v>57.738831255685028</v>
      </c>
    </row>
    <row r="122" spans="1:3" x14ac:dyDescent="0.25">
      <c r="A122" s="1">
        <v>41488.249994618054</v>
      </c>
      <c r="B122" s="52">
        <v>18.210746145015264</v>
      </c>
      <c r="C122" s="52">
        <v>57.845341665609119</v>
      </c>
    </row>
    <row r="123" spans="1:3" x14ac:dyDescent="0.25">
      <c r="A123" s="1">
        <v>41488.260411226853</v>
      </c>
      <c r="B123" s="52">
        <v>18.238705913524946</v>
      </c>
      <c r="C123" s="52">
        <v>50.533817462584082</v>
      </c>
    </row>
    <row r="124" spans="1:3" x14ac:dyDescent="0.25">
      <c r="A124" s="1">
        <v>41488.270827835651</v>
      </c>
      <c r="B124" s="52">
        <v>18.467665263960772</v>
      </c>
      <c r="C124" s="52">
        <v>56.235100109854187</v>
      </c>
    </row>
    <row r="125" spans="1:3" x14ac:dyDescent="0.25">
      <c r="A125" s="1">
        <v>41488.281244444443</v>
      </c>
      <c r="B125" s="52">
        <v>19.915126759028823</v>
      </c>
      <c r="C125" s="52">
        <v>55.862914613492528</v>
      </c>
    </row>
    <row r="126" spans="1:3" x14ac:dyDescent="0.25">
      <c r="A126" s="1">
        <v>41488.291661053241</v>
      </c>
      <c r="B126" s="52">
        <v>19.408419492405244</v>
      </c>
      <c r="C126" s="52">
        <v>50.662729067511606</v>
      </c>
    </row>
    <row r="127" spans="1:3" x14ac:dyDescent="0.25">
      <c r="A127" s="1">
        <v>41488.30207766204</v>
      </c>
      <c r="B127" s="52">
        <v>19.634770778186862</v>
      </c>
      <c r="C127" s="52">
        <v>54.372582764314828</v>
      </c>
    </row>
    <row r="128" spans="1:3" x14ac:dyDescent="0.25">
      <c r="A128" s="1">
        <v>41488.312494270831</v>
      </c>
      <c r="B128" s="52">
        <v>18.856554000891183</v>
      </c>
      <c r="C128" s="52">
        <v>55.303860239391511</v>
      </c>
    </row>
    <row r="129" spans="1:3" x14ac:dyDescent="0.25">
      <c r="A129" s="1">
        <v>41488.322916666664</v>
      </c>
      <c r="B129" s="52">
        <v>18.444597401520891</v>
      </c>
      <c r="C129" s="52">
        <v>54.300580794701077</v>
      </c>
    </row>
    <row r="130" spans="1:3" x14ac:dyDescent="0.25">
      <c r="A130" s="1">
        <v>41488.333333333328</v>
      </c>
      <c r="B130" s="52">
        <v>18.650066667136304</v>
      </c>
      <c r="C130" s="52">
        <v>53.121904613405206</v>
      </c>
    </row>
    <row r="131" spans="1:3" x14ac:dyDescent="0.25">
      <c r="A131" s="1">
        <v>41488.343749999993</v>
      </c>
      <c r="B131" s="52">
        <v>19.189311589108353</v>
      </c>
      <c r="C131" s="52">
        <v>54.081219203794845</v>
      </c>
    </row>
    <row r="132" spans="1:3" x14ac:dyDescent="0.25">
      <c r="A132" s="1">
        <v>41488.354166666657</v>
      </c>
      <c r="B132" s="52">
        <v>19.124152828126835</v>
      </c>
      <c r="C132" s="52">
        <v>56.117113401330734</v>
      </c>
    </row>
    <row r="133" spans="1:3" x14ac:dyDescent="0.25">
      <c r="A133" s="1">
        <v>41488.364583333321</v>
      </c>
      <c r="B133" s="52">
        <v>18.572952092404112</v>
      </c>
      <c r="C133" s="52">
        <v>52.382727861279264</v>
      </c>
    </row>
    <row r="134" spans="1:3" x14ac:dyDescent="0.25">
      <c r="A134" s="1">
        <v>41488.374999999985</v>
      </c>
      <c r="B134" s="52">
        <v>18.951212052790982</v>
      </c>
      <c r="C134" s="52">
        <v>56.764134471275966</v>
      </c>
    </row>
    <row r="135" spans="1:3" x14ac:dyDescent="0.25">
      <c r="A135" s="1">
        <v>41488.38541666665</v>
      </c>
      <c r="B135" s="52">
        <v>18.670481334429301</v>
      </c>
      <c r="C135" s="52">
        <v>50.170902892904898</v>
      </c>
    </row>
    <row r="136" spans="1:3" x14ac:dyDescent="0.25">
      <c r="A136" s="1">
        <v>41488.395833333314</v>
      </c>
      <c r="B136" s="52">
        <v>18.947611643654596</v>
      </c>
      <c r="C136" s="52">
        <v>57.249452993311905</v>
      </c>
    </row>
    <row r="137" spans="1:3" x14ac:dyDescent="0.25">
      <c r="A137" s="1">
        <v>41488.406249999978</v>
      </c>
      <c r="B137" s="52">
        <v>19.413500018231066</v>
      </c>
      <c r="C137" s="52">
        <v>53.122820520206929</v>
      </c>
    </row>
    <row r="138" spans="1:3" x14ac:dyDescent="0.25">
      <c r="A138" s="1">
        <v>41488.416666666642</v>
      </c>
      <c r="B138" s="52">
        <v>19.90638224774932</v>
      </c>
      <c r="C138" s="52">
        <v>52.754260532319854</v>
      </c>
    </row>
    <row r="139" spans="1:3" x14ac:dyDescent="0.25">
      <c r="A139" s="1">
        <v>41488.427083333307</v>
      </c>
      <c r="B139" s="52">
        <v>19.55349326175789</v>
      </c>
      <c r="C139" s="52">
        <v>55.983699902488745</v>
      </c>
    </row>
    <row r="140" spans="1:3" x14ac:dyDescent="0.25">
      <c r="A140" s="1">
        <v>41488.437499999971</v>
      </c>
      <c r="B140" s="52">
        <v>19.191943393110932</v>
      </c>
      <c r="C140" s="52">
        <v>53.700519882165921</v>
      </c>
    </row>
    <row r="141" spans="1:3" x14ac:dyDescent="0.25">
      <c r="A141" s="1">
        <v>41488.447916666635</v>
      </c>
      <c r="B141" s="52">
        <v>19.101581645124678</v>
      </c>
      <c r="C141" s="52">
        <v>50.714786390981629</v>
      </c>
    </row>
    <row r="142" spans="1:3" x14ac:dyDescent="0.25">
      <c r="A142" s="1">
        <v>41488.458333333299</v>
      </c>
      <c r="B142" s="52">
        <v>19.951514669356346</v>
      </c>
      <c r="C142" s="52">
        <v>51.707849953650239</v>
      </c>
    </row>
    <row r="143" spans="1:3" x14ac:dyDescent="0.25">
      <c r="A143" s="1">
        <v>41488.468749999964</v>
      </c>
      <c r="B143" s="52">
        <v>19.341231615999309</v>
      </c>
      <c r="C143" s="52">
        <v>55.330509121746346</v>
      </c>
    </row>
    <row r="144" spans="1:3" x14ac:dyDescent="0.25">
      <c r="A144" s="1">
        <v>41488.479166666628</v>
      </c>
      <c r="B144" s="52">
        <v>18.811374456280404</v>
      </c>
      <c r="C144" s="52">
        <v>51.918132239919977</v>
      </c>
    </row>
    <row r="145" spans="1:3" x14ac:dyDescent="0.25">
      <c r="A145" s="1">
        <v>41488.489583333292</v>
      </c>
      <c r="B145" s="52">
        <v>19.374596390817228</v>
      </c>
      <c r="C145" s="52">
        <v>57.381149624187529</v>
      </c>
    </row>
    <row r="146" spans="1:3" x14ac:dyDescent="0.25">
      <c r="A146" s="1">
        <v>41488.499999999956</v>
      </c>
      <c r="B146" s="52">
        <v>18.890664454056711</v>
      </c>
      <c r="C146" s="52">
        <v>50.510852306271893</v>
      </c>
    </row>
    <row r="147" spans="1:3" x14ac:dyDescent="0.25">
      <c r="A147" s="1">
        <v>41488.510416666621</v>
      </c>
      <c r="B147" s="52">
        <v>18.048579248999079</v>
      </c>
      <c r="C147" s="52">
        <v>55.746938925742676</v>
      </c>
    </row>
    <row r="148" spans="1:3" x14ac:dyDescent="0.25">
      <c r="A148" s="1">
        <v>41488.520833333285</v>
      </c>
      <c r="B148" s="52">
        <v>19.43657874678626</v>
      </c>
      <c r="C148" s="52">
        <v>50.751494784167363</v>
      </c>
    </row>
    <row r="149" spans="1:3" x14ac:dyDescent="0.25">
      <c r="A149" s="1">
        <v>41488.531249999949</v>
      </c>
      <c r="B149" s="52">
        <v>19.699831021207242</v>
      </c>
      <c r="C149" s="52">
        <v>57.51376601976974</v>
      </c>
    </row>
    <row r="150" spans="1:3" x14ac:dyDescent="0.25">
      <c r="A150" s="1">
        <v>41488.541666666613</v>
      </c>
      <c r="B150" s="52">
        <v>19.374086739443321</v>
      </c>
      <c r="C150" s="52">
        <v>52.957568084988395</v>
      </c>
    </row>
    <row r="151" spans="1:3" x14ac:dyDescent="0.25">
      <c r="A151" s="1">
        <v>41488.552083333278</v>
      </c>
      <c r="B151" s="52">
        <v>19.486802563414322</v>
      </c>
      <c r="C151" s="52">
        <v>56.481775534831463</v>
      </c>
    </row>
    <row r="152" spans="1:3" x14ac:dyDescent="0.25">
      <c r="A152" s="1">
        <v>41488.562499999942</v>
      </c>
      <c r="B152" s="52">
        <v>19.870771718931426</v>
      </c>
      <c r="C152" s="52">
        <v>52.185120042373534</v>
      </c>
    </row>
    <row r="153" spans="1:3" x14ac:dyDescent="0.25">
      <c r="A153" s="1">
        <v>41488.572916666606</v>
      </c>
      <c r="B153" s="52">
        <v>18.051831481034959</v>
      </c>
      <c r="C153" s="52">
        <v>51.226262893465041</v>
      </c>
    </row>
    <row r="154" spans="1:3" x14ac:dyDescent="0.25">
      <c r="A154" s="1">
        <v>41488.58333333327</v>
      </c>
      <c r="B154" s="52">
        <v>18.789155500975554</v>
      </c>
      <c r="C154" s="52">
        <v>51.946957318626957</v>
      </c>
    </row>
    <row r="155" spans="1:3" x14ac:dyDescent="0.25">
      <c r="A155" s="1">
        <v>41488.593749999935</v>
      </c>
      <c r="B155" s="52">
        <v>19.999529465349838</v>
      </c>
      <c r="C155" s="52">
        <v>52.767573257010952</v>
      </c>
    </row>
    <row r="156" spans="1:3" x14ac:dyDescent="0.25">
      <c r="A156" s="1">
        <v>41488.604166666599</v>
      </c>
      <c r="B156" s="52">
        <v>18.449512141702762</v>
      </c>
      <c r="C156" s="52">
        <v>57.929897465047347</v>
      </c>
    </row>
    <row r="157" spans="1:3" x14ac:dyDescent="0.25">
      <c r="A157" s="1">
        <v>41488.614583333263</v>
      </c>
      <c r="B157" s="52">
        <v>18.856056272144709</v>
      </c>
      <c r="C157" s="52">
        <v>55.663582617510585</v>
      </c>
    </row>
    <row r="158" spans="1:3" x14ac:dyDescent="0.25">
      <c r="A158" s="1">
        <v>41488.624999999927</v>
      </c>
      <c r="B158" s="52">
        <v>19.150337721534999</v>
      </c>
      <c r="C158" s="52">
        <v>50.774334967359536</v>
      </c>
    </row>
    <row r="159" spans="1:3" x14ac:dyDescent="0.25">
      <c r="A159" s="1">
        <v>41488.635416666591</v>
      </c>
      <c r="B159" s="52">
        <v>19.240580504187072</v>
      </c>
      <c r="C159" s="52">
        <v>57.040695309611081</v>
      </c>
    </row>
    <row r="160" spans="1:3" x14ac:dyDescent="0.25">
      <c r="A160" s="1">
        <v>41488.645833333256</v>
      </c>
      <c r="B160" s="52">
        <v>19.915777228026705</v>
      </c>
      <c r="C160" s="52">
        <v>55.671231960653365</v>
      </c>
    </row>
    <row r="161" spans="1:3" x14ac:dyDescent="0.25">
      <c r="A161" s="1">
        <v>41488.65624999992</v>
      </c>
      <c r="B161" s="52">
        <v>19.426256625092016</v>
      </c>
      <c r="C161" s="52">
        <v>52.947336907985012</v>
      </c>
    </row>
    <row r="162" spans="1:3" x14ac:dyDescent="0.25">
      <c r="A162" s="1">
        <v>41488.666666666584</v>
      </c>
      <c r="B162" s="52">
        <v>18.929811075248544</v>
      </c>
      <c r="C162" s="52">
        <v>52.374030955158801</v>
      </c>
    </row>
    <row r="163" spans="1:3" x14ac:dyDescent="0.25">
      <c r="A163" s="1">
        <v>41488.677083333248</v>
      </c>
      <c r="B163" s="52">
        <v>19.603894082128267</v>
      </c>
      <c r="C163" s="52">
        <v>51.225142630598661</v>
      </c>
    </row>
    <row r="164" spans="1:3" x14ac:dyDescent="0.25">
      <c r="A164" s="1">
        <v>41488.687499999913</v>
      </c>
      <c r="B164" s="52">
        <v>18.620738765882468</v>
      </c>
      <c r="C164" s="52">
        <v>56.031289328899028</v>
      </c>
    </row>
    <row r="165" spans="1:3" x14ac:dyDescent="0.25">
      <c r="A165" s="1">
        <v>41488.697916666577</v>
      </c>
      <c r="B165" s="52">
        <v>19.871397797197687</v>
      </c>
      <c r="C165" s="52">
        <v>52.719233550754041</v>
      </c>
    </row>
    <row r="166" spans="1:3" x14ac:dyDescent="0.25">
      <c r="A166" s="1">
        <v>41488.708333333241</v>
      </c>
      <c r="B166" s="52">
        <v>18.532691788572468</v>
      </c>
      <c r="C166" s="52">
        <v>51.509638246393571</v>
      </c>
    </row>
    <row r="167" spans="1:3" x14ac:dyDescent="0.25">
      <c r="A167" s="1">
        <v>41488.718749999905</v>
      </c>
      <c r="B167" s="52">
        <v>19.244516831379862</v>
      </c>
      <c r="C167" s="52">
        <v>52.021972641560595</v>
      </c>
    </row>
    <row r="168" spans="1:3" x14ac:dyDescent="0.25">
      <c r="A168" s="1">
        <v>41488.72916666657</v>
      </c>
      <c r="B168" s="52">
        <v>18.533953971587142</v>
      </c>
      <c r="C168" s="52">
        <v>56.978447163247104</v>
      </c>
    </row>
    <row r="169" spans="1:3" x14ac:dyDescent="0.25">
      <c r="A169" s="1">
        <v>41488.739583333234</v>
      </c>
      <c r="B169" s="52">
        <v>18.715245644930725</v>
      </c>
      <c r="C169" s="52">
        <v>50.386214434364042</v>
      </c>
    </row>
    <row r="170" spans="1:3" x14ac:dyDescent="0.25">
      <c r="A170" s="1">
        <v>41488.749999999898</v>
      </c>
      <c r="B170" s="52">
        <v>19.312368453946572</v>
      </c>
      <c r="C170" s="52">
        <v>52.592966991727074</v>
      </c>
    </row>
    <row r="171" spans="1:3" x14ac:dyDescent="0.25">
      <c r="A171" s="1">
        <v>41488.760416666562</v>
      </c>
      <c r="B171" s="52">
        <v>19.104965042190678</v>
      </c>
      <c r="C171" s="52">
        <v>56.240616815239257</v>
      </c>
    </row>
    <row r="172" spans="1:3" x14ac:dyDescent="0.25">
      <c r="A172" s="1">
        <v>41488.770833333227</v>
      </c>
      <c r="B172" s="52">
        <v>19.499664639273281</v>
      </c>
      <c r="C172" s="52">
        <v>52.68942934898552</v>
      </c>
    </row>
    <row r="173" spans="1:3" x14ac:dyDescent="0.25">
      <c r="A173" s="1">
        <v>41488.781249999891</v>
      </c>
      <c r="B173" s="52">
        <v>18.639231766302427</v>
      </c>
      <c r="C173" s="52">
        <v>53.435341600396143</v>
      </c>
    </row>
    <row r="174" spans="1:3" x14ac:dyDescent="0.25">
      <c r="A174" s="1">
        <v>41488.791666666555</v>
      </c>
      <c r="B174" s="52">
        <v>18.640582499722662</v>
      </c>
      <c r="C174" s="52">
        <v>56.7964302911668</v>
      </c>
    </row>
    <row r="175" spans="1:3" x14ac:dyDescent="0.25">
      <c r="A175" s="1">
        <v>41488.802083333219</v>
      </c>
      <c r="B175" s="52">
        <v>18.162827113207193</v>
      </c>
      <c r="C175" s="52">
        <v>53.326032688859428</v>
      </c>
    </row>
    <row r="176" spans="1:3" x14ac:dyDescent="0.25">
      <c r="A176" s="1">
        <v>41488.812499999884</v>
      </c>
      <c r="B176" s="52">
        <v>18.607890704919118</v>
      </c>
      <c r="C176" s="52">
        <v>53.136853712083372</v>
      </c>
    </row>
    <row r="177" spans="1:3" x14ac:dyDescent="0.25">
      <c r="A177" s="1">
        <v>41488.822916666548</v>
      </c>
      <c r="B177" s="52">
        <v>18.224443799697607</v>
      </c>
      <c r="C177" s="52">
        <v>52.337644646671002</v>
      </c>
    </row>
    <row r="178" spans="1:3" x14ac:dyDescent="0.25">
      <c r="A178" s="1">
        <v>41488.833333333212</v>
      </c>
      <c r="B178" s="52">
        <v>19.897596028237324</v>
      </c>
      <c r="C178" s="52">
        <v>53.736498227549788</v>
      </c>
    </row>
    <row r="179" spans="1:3" x14ac:dyDescent="0.25">
      <c r="A179" s="1">
        <v>41488.843749999876</v>
      </c>
      <c r="B179" s="52">
        <v>18.94096553147957</v>
      </c>
      <c r="C179" s="52">
        <v>55.428710926701278</v>
      </c>
    </row>
    <row r="180" spans="1:3" x14ac:dyDescent="0.25">
      <c r="A180" s="1">
        <v>41488.854166666541</v>
      </c>
      <c r="B180" s="52">
        <v>19.549807995096291</v>
      </c>
      <c r="C180" s="52">
        <v>53.915952471222262</v>
      </c>
    </row>
    <row r="181" spans="1:3" x14ac:dyDescent="0.25">
      <c r="A181" s="1">
        <v>41488.864583333205</v>
      </c>
      <c r="B181" s="52">
        <v>18.23168092626911</v>
      </c>
      <c r="C181" s="52">
        <v>53.313068471247981</v>
      </c>
    </row>
    <row r="182" spans="1:3" x14ac:dyDescent="0.25">
      <c r="A182" s="1">
        <v>41488.874999999869</v>
      </c>
      <c r="B182" s="52">
        <v>18.963925849019024</v>
      </c>
      <c r="C182" s="52">
        <v>54.351699057287831</v>
      </c>
    </row>
    <row r="183" spans="1:3" x14ac:dyDescent="0.25">
      <c r="A183" s="1">
        <v>41488.885416666533</v>
      </c>
      <c r="B183" s="52">
        <v>19.920533929851228</v>
      </c>
      <c r="C183" s="52">
        <v>56.489488101202703</v>
      </c>
    </row>
    <row r="184" spans="1:3" x14ac:dyDescent="0.25">
      <c r="A184" s="1">
        <v>41488.895833333198</v>
      </c>
      <c r="B184" s="52">
        <v>18.778384054599059</v>
      </c>
      <c r="C184" s="52">
        <v>53.379893422122507</v>
      </c>
    </row>
    <row r="185" spans="1:3" x14ac:dyDescent="0.25">
      <c r="A185" s="1">
        <v>41488.906249999862</v>
      </c>
      <c r="B185" s="52">
        <v>19.252887432333203</v>
      </c>
      <c r="C185" s="52">
        <v>55.276609151050856</v>
      </c>
    </row>
    <row r="186" spans="1:3" x14ac:dyDescent="0.25">
      <c r="A186" s="1">
        <v>41488.916666666526</v>
      </c>
      <c r="B186" s="52">
        <v>18.92079246078314</v>
      </c>
      <c r="C186" s="52">
        <v>53.130672176718598</v>
      </c>
    </row>
    <row r="187" spans="1:3" x14ac:dyDescent="0.25">
      <c r="A187" s="1">
        <v>41488.92708333319</v>
      </c>
      <c r="B187" s="52">
        <v>19.062954264502043</v>
      </c>
      <c r="C187" s="52">
        <v>50.749835596415281</v>
      </c>
    </row>
    <row r="188" spans="1:3" x14ac:dyDescent="0.25">
      <c r="A188" s="1">
        <v>41488.937499999854</v>
      </c>
      <c r="B188" s="52">
        <v>18.898029373926487</v>
      </c>
      <c r="C188" s="52">
        <v>55.436399112689884</v>
      </c>
    </row>
    <row r="189" spans="1:3" x14ac:dyDescent="0.25">
      <c r="A189" s="1">
        <v>41488.947916666519</v>
      </c>
      <c r="B189" s="52">
        <v>18.453972798055819</v>
      </c>
      <c r="C189" s="52">
        <v>54.085093181491494</v>
      </c>
    </row>
    <row r="190" spans="1:3" x14ac:dyDescent="0.25">
      <c r="A190" s="1">
        <v>41488.958333333183</v>
      </c>
      <c r="B190" s="52">
        <v>19.271443935021843</v>
      </c>
      <c r="C190" s="52">
        <v>51.031250598264201</v>
      </c>
    </row>
    <row r="191" spans="1:3" x14ac:dyDescent="0.25">
      <c r="A191" s="1">
        <v>41488.968749999847</v>
      </c>
      <c r="B191" s="52">
        <v>18.082305310126632</v>
      </c>
      <c r="C191" s="52">
        <v>57.463716974076554</v>
      </c>
    </row>
    <row r="192" spans="1:3" x14ac:dyDescent="0.25">
      <c r="A192" s="1">
        <v>41488.979166666511</v>
      </c>
      <c r="B192" s="52">
        <v>19.805437546747275</v>
      </c>
      <c r="C192" s="52">
        <v>53.001809733527466</v>
      </c>
    </row>
    <row r="193" spans="1:3" x14ac:dyDescent="0.25">
      <c r="A193" s="1">
        <v>41488.989583333176</v>
      </c>
      <c r="B193" s="52">
        <v>19.484918026560031</v>
      </c>
      <c r="C193" s="52">
        <v>52.466519740800699</v>
      </c>
    </row>
    <row r="194" spans="1:3" x14ac:dyDescent="0.25">
      <c r="A194" s="1">
        <v>41488.99999999984</v>
      </c>
      <c r="B194" s="52">
        <v>18.567325190744778</v>
      </c>
      <c r="C194" s="52">
        <v>53.630162935622707</v>
      </c>
    </row>
    <row r="195" spans="1:3" x14ac:dyDescent="0.25">
      <c r="A195" s="1">
        <v>41489.010416666504</v>
      </c>
      <c r="B195" s="52">
        <v>18.020574543500729</v>
      </c>
      <c r="C195" s="52">
        <v>56.199679705171675</v>
      </c>
    </row>
    <row r="196" spans="1:3" x14ac:dyDescent="0.25">
      <c r="A196" s="1">
        <v>41489.020833333168</v>
      </c>
      <c r="B196" s="52">
        <v>19.469447068768435</v>
      </c>
      <c r="C196" s="52">
        <v>52.781866716418875</v>
      </c>
    </row>
    <row r="197" spans="1:3" x14ac:dyDescent="0.25">
      <c r="A197" s="1">
        <v>41489.031249999833</v>
      </c>
      <c r="B197" s="52">
        <v>18.95194814915456</v>
      </c>
      <c r="C197" s="52">
        <v>57.494252781510681</v>
      </c>
    </row>
    <row r="198" spans="1:3" x14ac:dyDescent="0.25">
      <c r="A198" s="1">
        <v>41489.041666666497</v>
      </c>
      <c r="B198" s="52">
        <v>19.24282987014762</v>
      </c>
      <c r="C198" s="52">
        <v>57.657608632506793</v>
      </c>
    </row>
    <row r="199" spans="1:3" x14ac:dyDescent="0.25">
      <c r="A199" s="1">
        <v>41489.052083333161</v>
      </c>
      <c r="B199" s="52">
        <v>18.676270390493713</v>
      </c>
      <c r="C199" s="52">
        <v>54.749859182712335</v>
      </c>
    </row>
    <row r="200" spans="1:3" x14ac:dyDescent="0.25">
      <c r="A200" s="1">
        <v>41489.062499999825</v>
      </c>
      <c r="B200" s="52">
        <v>19.077749748087729</v>
      </c>
      <c r="C200" s="52">
        <v>57.896668503166971</v>
      </c>
    </row>
    <row r="201" spans="1:3" x14ac:dyDescent="0.25">
      <c r="A201" s="1">
        <v>41489.07291666649</v>
      </c>
      <c r="B201" s="52">
        <v>19.449779996241922</v>
      </c>
      <c r="C201" s="52">
        <v>52.222764577814452</v>
      </c>
    </row>
    <row r="202" spans="1:3" x14ac:dyDescent="0.25">
      <c r="A202" s="1">
        <v>41489.083333333154</v>
      </c>
      <c r="B202" s="52">
        <v>18.716464104583419</v>
      </c>
      <c r="C202" s="52">
        <v>57.332606091398937</v>
      </c>
    </row>
    <row r="203" spans="1:3" x14ac:dyDescent="0.25">
      <c r="A203" s="1">
        <v>41489.093749999818</v>
      </c>
      <c r="B203" s="52">
        <v>18.643698805673587</v>
      </c>
      <c r="C203" s="52">
        <v>50.637374914462711</v>
      </c>
    </row>
    <row r="204" spans="1:3" x14ac:dyDescent="0.25">
      <c r="A204" s="1">
        <v>41489.104166666482</v>
      </c>
      <c r="B204" s="52">
        <v>18.676844484772158</v>
      </c>
      <c r="C204" s="52">
        <v>55.54237197057369</v>
      </c>
    </row>
    <row r="205" spans="1:3" x14ac:dyDescent="0.25">
      <c r="A205" s="1">
        <v>41489.114583333147</v>
      </c>
      <c r="B205" s="52">
        <v>19.117724051729457</v>
      </c>
      <c r="C205" s="52">
        <v>55.807893399442641</v>
      </c>
    </row>
    <row r="206" spans="1:3" x14ac:dyDescent="0.25">
      <c r="A206" s="1">
        <v>41489.124999999811</v>
      </c>
      <c r="B206" s="52">
        <v>19.894417433632452</v>
      </c>
      <c r="C206" s="52">
        <v>53.262459292452711</v>
      </c>
    </row>
    <row r="207" spans="1:3" x14ac:dyDescent="0.25">
      <c r="A207" s="1">
        <v>41489.135416666475</v>
      </c>
      <c r="B207" s="52">
        <v>18.099038084974591</v>
      </c>
      <c r="C207" s="52">
        <v>57.422400445287884</v>
      </c>
    </row>
    <row r="208" spans="1:3" x14ac:dyDescent="0.25">
      <c r="A208" s="1">
        <v>41489.145833333139</v>
      </c>
      <c r="B208" s="52">
        <v>19.836359980508046</v>
      </c>
      <c r="C208" s="52">
        <v>53.798276731737644</v>
      </c>
    </row>
    <row r="209" spans="1:3" x14ac:dyDescent="0.25">
      <c r="A209" s="1">
        <v>41489.156249999804</v>
      </c>
      <c r="B209" s="52">
        <v>19.613835070311396</v>
      </c>
      <c r="C209" s="52">
        <v>50.165201900950521</v>
      </c>
    </row>
    <row r="210" spans="1:3" x14ac:dyDescent="0.25">
      <c r="A210" s="1">
        <v>41489.166666666468</v>
      </c>
      <c r="B210" s="52">
        <v>19.238608609743451</v>
      </c>
      <c r="C210" s="52">
        <v>54.870543591556455</v>
      </c>
    </row>
    <row r="211" spans="1:3" x14ac:dyDescent="0.25">
      <c r="A211" s="1">
        <v>41489.177083333132</v>
      </c>
      <c r="B211" s="52">
        <v>19.277516523546243</v>
      </c>
      <c r="C211" s="52">
        <v>51.444140190005243</v>
      </c>
    </row>
    <row r="212" spans="1:3" x14ac:dyDescent="0.25">
      <c r="A212" s="1">
        <v>41489.187499999796</v>
      </c>
      <c r="B212" s="52">
        <v>18.357175910127776</v>
      </c>
      <c r="C212" s="52">
        <v>51.482345896989436</v>
      </c>
    </row>
    <row r="213" spans="1:3" x14ac:dyDescent="0.25">
      <c r="A213" s="1">
        <v>41489.197916666461</v>
      </c>
      <c r="B213" s="52">
        <v>19.975165938070464</v>
      </c>
      <c r="C213" s="52">
        <v>53.983638516785376</v>
      </c>
    </row>
    <row r="214" spans="1:3" x14ac:dyDescent="0.25">
      <c r="A214" s="1">
        <v>41489.208333333125</v>
      </c>
      <c r="B214" s="52">
        <v>18.074963788480794</v>
      </c>
      <c r="C214" s="52">
        <v>54.338991733127401</v>
      </c>
    </row>
    <row r="215" spans="1:3" x14ac:dyDescent="0.25">
      <c r="A215" s="1">
        <v>41489.218749999789</v>
      </c>
      <c r="B215" s="52">
        <v>18.421262524776509</v>
      </c>
      <c r="C215" s="52">
        <v>51.98665728383849</v>
      </c>
    </row>
    <row r="216" spans="1:3" x14ac:dyDescent="0.25">
      <c r="A216" s="1">
        <v>41489.229166666453</v>
      </c>
      <c r="B216" s="52">
        <v>18.756108830624061</v>
      </c>
      <c r="C216" s="52">
        <v>56.835925838110121</v>
      </c>
    </row>
    <row r="217" spans="1:3" x14ac:dyDescent="0.25">
      <c r="A217" s="1">
        <v>41489.239583333117</v>
      </c>
      <c r="B217" s="52">
        <v>18.196663079506596</v>
      </c>
      <c r="C217" s="52">
        <v>51.643698038128683</v>
      </c>
    </row>
    <row r="218" spans="1:3" x14ac:dyDescent="0.25">
      <c r="A218" s="1">
        <v>41489.249999999782</v>
      </c>
      <c r="B218" s="52">
        <v>18.004813152714501</v>
      </c>
      <c r="C218" s="52">
        <v>51.03863544267837</v>
      </c>
    </row>
    <row r="219" spans="1:3" x14ac:dyDescent="0.25">
      <c r="A219" s="1">
        <v>41489.260416666446</v>
      </c>
      <c r="B219" s="52">
        <v>18.081674028369992</v>
      </c>
      <c r="C219" s="52">
        <v>55.768064423035646</v>
      </c>
    </row>
    <row r="220" spans="1:3" x14ac:dyDescent="0.25">
      <c r="A220" s="1">
        <v>41489.27083333311</v>
      </c>
      <c r="B220" s="52">
        <v>18.0614664513799</v>
      </c>
      <c r="C220" s="52">
        <v>55.992480007596875</v>
      </c>
    </row>
    <row r="221" spans="1:3" x14ac:dyDescent="0.25">
      <c r="A221" s="1">
        <v>41489.281249999774</v>
      </c>
      <c r="B221" s="52">
        <v>19.591542354806819</v>
      </c>
      <c r="C221" s="52">
        <v>51.958455397811932</v>
      </c>
    </row>
    <row r="222" spans="1:3" x14ac:dyDescent="0.25">
      <c r="A222" s="1">
        <v>41489.291666666439</v>
      </c>
      <c r="B222" s="52">
        <v>19.733545242409562</v>
      </c>
      <c r="C222" s="52">
        <v>53.836404024197599</v>
      </c>
    </row>
    <row r="223" spans="1:3" x14ac:dyDescent="0.25">
      <c r="A223" s="1">
        <v>41489.302083333103</v>
      </c>
      <c r="B223" s="52">
        <v>19.746248525166244</v>
      </c>
      <c r="C223" s="52">
        <v>57.942959015084405</v>
      </c>
    </row>
    <row r="224" spans="1:3" x14ac:dyDescent="0.25">
      <c r="A224" s="1">
        <v>41489.312499999767</v>
      </c>
      <c r="B224" s="52">
        <v>18.85097822692677</v>
      </c>
      <c r="C224" s="52">
        <v>57.66083831929587</v>
      </c>
    </row>
    <row r="225" spans="1:3" x14ac:dyDescent="0.25">
      <c r="A225" s="1">
        <v>41489.322916666431</v>
      </c>
      <c r="B225" s="52">
        <v>19.143996717021174</v>
      </c>
      <c r="C225" s="52">
        <v>57.076877196319231</v>
      </c>
    </row>
    <row r="226" spans="1:3" x14ac:dyDescent="0.25">
      <c r="A226" s="1">
        <v>41489.333333333096</v>
      </c>
      <c r="B226" s="52">
        <v>19.680536915117024</v>
      </c>
      <c r="C226" s="52">
        <v>54.514226678052594</v>
      </c>
    </row>
    <row r="227" spans="1:3" x14ac:dyDescent="0.25">
      <c r="A227" s="1">
        <v>41489.34374999976</v>
      </c>
      <c r="B227" s="52">
        <v>19.882158531499119</v>
      </c>
      <c r="C227" s="52">
        <v>53.60422262198199</v>
      </c>
    </row>
    <row r="228" spans="1:3" x14ac:dyDescent="0.25">
      <c r="A228" s="1">
        <v>41489.354166666424</v>
      </c>
      <c r="B228" s="52">
        <v>19.641164232755926</v>
      </c>
      <c r="C228" s="52">
        <v>52.501101903944452</v>
      </c>
    </row>
    <row r="229" spans="1:3" x14ac:dyDescent="0.25">
      <c r="A229" s="1">
        <v>41489.364583333088</v>
      </c>
      <c r="B229" s="52">
        <v>18.612789132830397</v>
      </c>
      <c r="C229" s="52">
        <v>55.668218785515549</v>
      </c>
    </row>
    <row r="230" spans="1:3" x14ac:dyDescent="0.25">
      <c r="A230" s="1">
        <v>41489.374999999753</v>
      </c>
      <c r="B230" s="52">
        <v>19.317593565345192</v>
      </c>
      <c r="C230" s="52">
        <v>52.022534131877237</v>
      </c>
    </row>
    <row r="231" spans="1:3" x14ac:dyDescent="0.25">
      <c r="A231" s="1">
        <v>41489.385416666417</v>
      </c>
      <c r="B231" s="52">
        <v>19.59996488516299</v>
      </c>
      <c r="C231" s="52">
        <v>54.60391078019326</v>
      </c>
    </row>
    <row r="232" spans="1:3" x14ac:dyDescent="0.25">
      <c r="A232" s="1">
        <v>41489.395833333081</v>
      </c>
      <c r="B232" s="52">
        <v>18.53339152569383</v>
      </c>
      <c r="C232" s="52">
        <v>52.98719800964659</v>
      </c>
    </row>
    <row r="233" spans="1:3" x14ac:dyDescent="0.25">
      <c r="A233" s="1">
        <v>41489.406249999745</v>
      </c>
      <c r="B233" s="52">
        <v>18.238580884740735</v>
      </c>
      <c r="C233" s="52">
        <v>52.600952335105163</v>
      </c>
    </row>
    <row r="234" spans="1:3" x14ac:dyDescent="0.25">
      <c r="A234" s="1">
        <v>41489.41666666641</v>
      </c>
      <c r="B234" s="52">
        <v>18.172251740621256</v>
      </c>
      <c r="C234" s="52">
        <v>50.197893220196853</v>
      </c>
    </row>
    <row r="235" spans="1:3" x14ac:dyDescent="0.25">
      <c r="A235" s="1">
        <v>41489.427083333074</v>
      </c>
      <c r="B235" s="52">
        <v>18.296223330410236</v>
      </c>
      <c r="C235" s="52">
        <v>51.458809633338959</v>
      </c>
    </row>
    <row r="236" spans="1:3" x14ac:dyDescent="0.25">
      <c r="A236" s="1">
        <v>41489.437499999738</v>
      </c>
      <c r="B236" s="52">
        <v>18.552565759422581</v>
      </c>
      <c r="C236" s="52">
        <v>57.050058588426623</v>
      </c>
    </row>
    <row r="237" spans="1:3" x14ac:dyDescent="0.25">
      <c r="A237" s="1">
        <v>41489.447916666402</v>
      </c>
      <c r="B237" s="52">
        <v>18.206964888786771</v>
      </c>
      <c r="C237" s="52">
        <v>57.089445556261332</v>
      </c>
    </row>
    <row r="238" spans="1:3" x14ac:dyDescent="0.25">
      <c r="A238" s="1">
        <v>41489.458333333067</v>
      </c>
      <c r="B238" s="52">
        <v>19.929327567802286</v>
      </c>
      <c r="C238" s="52">
        <v>50.088017197548353</v>
      </c>
    </row>
    <row r="239" spans="1:3" x14ac:dyDescent="0.25">
      <c r="A239" s="1">
        <v>41489.468749999731</v>
      </c>
      <c r="B239" s="52">
        <v>18.794319634185836</v>
      </c>
      <c r="C239" s="52">
        <v>50.570737833025717</v>
      </c>
    </row>
    <row r="240" spans="1:3" x14ac:dyDescent="0.25">
      <c r="A240" s="1">
        <v>41489.479166666395</v>
      </c>
      <c r="B240" s="52">
        <v>18.456343590905728</v>
      </c>
      <c r="C240" s="52">
        <v>53.947973024421685</v>
      </c>
    </row>
    <row r="241" spans="1:3" x14ac:dyDescent="0.25">
      <c r="A241" s="1">
        <v>41489.489583333059</v>
      </c>
      <c r="B241" s="52">
        <v>18.195562406601571</v>
      </c>
      <c r="C241" s="52">
        <v>54.246328535284682</v>
      </c>
    </row>
    <row r="242" spans="1:3" x14ac:dyDescent="0.25">
      <c r="A242" s="1">
        <v>41489.499999999724</v>
      </c>
      <c r="B242" s="52">
        <v>18.254230414200421</v>
      </c>
      <c r="C242" s="52">
        <v>50.483912120472489</v>
      </c>
    </row>
    <row r="243" spans="1:3" x14ac:dyDescent="0.25">
      <c r="A243" s="1">
        <v>41489.510416666388</v>
      </c>
      <c r="B243" s="52">
        <v>19.264444297401994</v>
      </c>
      <c r="C243" s="52">
        <v>55.680778042326985</v>
      </c>
    </row>
    <row r="244" spans="1:3" x14ac:dyDescent="0.25">
      <c r="A244" s="1">
        <v>41489.520833333052</v>
      </c>
      <c r="B244" s="52">
        <v>18.487336968438516</v>
      </c>
      <c r="C244" s="52">
        <v>50.527296541288685</v>
      </c>
    </row>
    <row r="245" spans="1:3" x14ac:dyDescent="0.25">
      <c r="A245" s="1">
        <v>41489.531249999716</v>
      </c>
      <c r="B245" s="52">
        <v>18.588389278140063</v>
      </c>
      <c r="C245" s="52">
        <v>52.481673536886746</v>
      </c>
    </row>
    <row r="246" spans="1:3" x14ac:dyDescent="0.25">
      <c r="A246" s="1">
        <v>41489.54166666638</v>
      </c>
      <c r="B246" s="52">
        <v>19.625866783834791</v>
      </c>
      <c r="C246" s="52">
        <v>51.926201910048306</v>
      </c>
    </row>
    <row r="247" spans="1:3" x14ac:dyDescent="0.25">
      <c r="A247" s="1">
        <v>41489.552083333045</v>
      </c>
      <c r="B247" s="52">
        <v>18.142754079157189</v>
      </c>
      <c r="C247" s="52">
        <v>56.467766031678586</v>
      </c>
    </row>
    <row r="248" spans="1:3" x14ac:dyDescent="0.25">
      <c r="A248" s="1">
        <v>41489.562499999709</v>
      </c>
      <c r="B248" s="52">
        <v>18.388787329875502</v>
      </c>
      <c r="C248" s="52">
        <v>50.157140710801521</v>
      </c>
    </row>
    <row r="249" spans="1:3" x14ac:dyDescent="0.25">
      <c r="A249" s="1">
        <v>41489.572916666373</v>
      </c>
      <c r="B249" s="52">
        <v>18.769835686790849</v>
      </c>
      <c r="C249" s="52">
        <v>57.84386470037456</v>
      </c>
    </row>
    <row r="250" spans="1:3" x14ac:dyDescent="0.25">
      <c r="A250" s="1">
        <v>41489.583333333037</v>
      </c>
      <c r="B250" s="52">
        <v>18.008137758666017</v>
      </c>
      <c r="C250" s="52">
        <v>50.145338505721327</v>
      </c>
    </row>
    <row r="251" spans="1:3" x14ac:dyDescent="0.25">
      <c r="A251" s="1">
        <v>41489.593749999702</v>
      </c>
      <c r="B251" s="52">
        <v>19.654150498557499</v>
      </c>
      <c r="C251" s="52">
        <v>56.144666867888944</v>
      </c>
    </row>
    <row r="252" spans="1:3" x14ac:dyDescent="0.25">
      <c r="A252" s="1">
        <v>41489.604166666366</v>
      </c>
      <c r="B252" s="52">
        <v>18.876359104020281</v>
      </c>
      <c r="C252" s="52">
        <v>50.457562151360719</v>
      </c>
    </row>
    <row r="253" spans="1:3" x14ac:dyDescent="0.25">
      <c r="A253" s="1">
        <v>41489.61458333303</v>
      </c>
      <c r="B253" s="52">
        <v>18.140086727341114</v>
      </c>
      <c r="C253" s="52">
        <v>57.199766420101724</v>
      </c>
    </row>
    <row r="254" spans="1:3" x14ac:dyDescent="0.25">
      <c r="A254" s="1">
        <v>41489.624999999694</v>
      </c>
      <c r="B254" s="52">
        <v>18.563642695895446</v>
      </c>
      <c r="C254" s="52">
        <v>51.540777219937141</v>
      </c>
    </row>
    <row r="255" spans="1:3" x14ac:dyDescent="0.25">
      <c r="A255" s="1">
        <v>41489.635416666359</v>
      </c>
      <c r="B255" s="52">
        <v>18.785081792113342</v>
      </c>
      <c r="C255" s="52">
        <v>51.586630654538709</v>
      </c>
    </row>
    <row r="256" spans="1:3" x14ac:dyDescent="0.25">
      <c r="A256" s="1">
        <v>41489.645833333023</v>
      </c>
      <c r="B256" s="52">
        <v>19.222606556997931</v>
      </c>
      <c r="C256" s="52">
        <v>56.314719410138729</v>
      </c>
    </row>
    <row r="257" spans="1:3" x14ac:dyDescent="0.25">
      <c r="A257" s="1">
        <v>41489.656249999687</v>
      </c>
      <c r="B257" s="52">
        <v>19.760679648585562</v>
      </c>
      <c r="C257" s="52">
        <v>51.561509971469448</v>
      </c>
    </row>
    <row r="258" spans="1:3" x14ac:dyDescent="0.25">
      <c r="A258" s="1">
        <v>41489.666666666351</v>
      </c>
      <c r="B258" s="52">
        <v>18.872594448676285</v>
      </c>
      <c r="C258" s="52">
        <v>50.547596936798229</v>
      </c>
    </row>
    <row r="259" spans="1:3" x14ac:dyDescent="0.25">
      <c r="A259" s="1">
        <v>41489.677083333016</v>
      </c>
      <c r="B259" s="52">
        <v>19.930644739558286</v>
      </c>
      <c r="C259" s="52">
        <v>56.602661844231626</v>
      </c>
    </row>
    <row r="260" spans="1:3" x14ac:dyDescent="0.25">
      <c r="A260" s="1">
        <v>41489.68749999968</v>
      </c>
      <c r="B260" s="52">
        <v>18.684532525037675</v>
      </c>
      <c r="C260" s="52">
        <v>52.597148758400962</v>
      </c>
    </row>
    <row r="261" spans="1:3" x14ac:dyDescent="0.25">
      <c r="A261" s="1">
        <v>41489.697916666344</v>
      </c>
      <c r="B261" s="52">
        <v>18.215729226452424</v>
      </c>
      <c r="C261" s="52">
        <v>54.941373641886578</v>
      </c>
    </row>
    <row r="262" spans="1:3" x14ac:dyDescent="0.25">
      <c r="A262" s="1">
        <v>41489.708333333008</v>
      </c>
      <c r="B262" s="52">
        <v>18.221638041586377</v>
      </c>
      <c r="C262" s="52">
        <v>57.731523448540372</v>
      </c>
    </row>
    <row r="263" spans="1:3" x14ac:dyDescent="0.25">
      <c r="A263" s="1">
        <v>41489.718749999673</v>
      </c>
      <c r="B263" s="52">
        <v>18.506309009928923</v>
      </c>
      <c r="C263" s="52">
        <v>54.721088846738219</v>
      </c>
    </row>
    <row r="264" spans="1:3" x14ac:dyDescent="0.25">
      <c r="A264" s="1">
        <v>41489.729166666337</v>
      </c>
      <c r="B264" s="52">
        <v>18.543121630647914</v>
      </c>
      <c r="C264" s="52">
        <v>55.465312393018877</v>
      </c>
    </row>
    <row r="265" spans="1:3" x14ac:dyDescent="0.25">
      <c r="A265" s="1">
        <v>41489.739583333001</v>
      </c>
      <c r="B265" s="52">
        <v>18.249021438867803</v>
      </c>
      <c r="C265" s="52">
        <v>55.319470125257588</v>
      </c>
    </row>
    <row r="266" spans="1:3" x14ac:dyDescent="0.25">
      <c r="A266" s="1">
        <v>41489.749999999665</v>
      </c>
      <c r="B266" s="52">
        <v>18.727121996226153</v>
      </c>
      <c r="C266" s="52">
        <v>54.211246734390016</v>
      </c>
    </row>
    <row r="267" spans="1:3" x14ac:dyDescent="0.25">
      <c r="A267" s="1">
        <v>41489.76041666633</v>
      </c>
      <c r="B267" s="52">
        <v>19.350029093907342</v>
      </c>
      <c r="C267" s="52">
        <v>54.310125350620424</v>
      </c>
    </row>
    <row r="268" spans="1:3" x14ac:dyDescent="0.25">
      <c r="A268" s="1">
        <v>41489.770833332994</v>
      </c>
      <c r="B268" s="52">
        <v>19.32205955221427</v>
      </c>
      <c r="C268" s="52">
        <v>57.150664048886902</v>
      </c>
    </row>
    <row r="269" spans="1:3" x14ac:dyDescent="0.25">
      <c r="A269" s="1">
        <v>41489.781249999658</v>
      </c>
      <c r="B269" s="52">
        <v>18.405302448800153</v>
      </c>
      <c r="C269" s="52">
        <v>56.874134138174135</v>
      </c>
    </row>
    <row r="270" spans="1:3" x14ac:dyDescent="0.25">
      <c r="A270" s="1">
        <v>41489.791666666322</v>
      </c>
      <c r="B270" s="52">
        <v>18.813681237850879</v>
      </c>
      <c r="C270" s="52">
        <v>53.83462623181638</v>
      </c>
    </row>
    <row r="271" spans="1:3" x14ac:dyDescent="0.25">
      <c r="A271" s="1">
        <v>41489.802083332987</v>
      </c>
      <c r="B271" s="52">
        <v>18.827269723543189</v>
      </c>
      <c r="C271" s="52">
        <v>50.52050571791797</v>
      </c>
    </row>
    <row r="272" spans="1:3" x14ac:dyDescent="0.25">
      <c r="A272" s="1">
        <v>41489.812499999651</v>
      </c>
      <c r="B272" s="52">
        <v>18.32794965491518</v>
      </c>
      <c r="C272" s="52">
        <v>56.442944741952864</v>
      </c>
    </row>
    <row r="273" spans="1:3" x14ac:dyDescent="0.25">
      <c r="A273" s="1">
        <v>41489.822916666315</v>
      </c>
      <c r="B273" s="52">
        <v>18.426560998139596</v>
      </c>
      <c r="C273" s="52">
        <v>55.192668010117004</v>
      </c>
    </row>
    <row r="274" spans="1:3" x14ac:dyDescent="0.25">
      <c r="A274" s="1">
        <v>41489.833333332979</v>
      </c>
      <c r="B274" s="52">
        <v>18.646833906971597</v>
      </c>
      <c r="C274" s="52">
        <v>52.268353238710773</v>
      </c>
    </row>
    <row r="275" spans="1:3" x14ac:dyDescent="0.25">
      <c r="A275" s="1">
        <v>41489.843749999643</v>
      </c>
      <c r="B275" s="52">
        <v>19.806469326859503</v>
      </c>
      <c r="C275" s="52">
        <v>55.366856171640656</v>
      </c>
    </row>
    <row r="276" spans="1:3" x14ac:dyDescent="0.25">
      <c r="A276" s="1">
        <v>41489.854166666308</v>
      </c>
      <c r="B276" s="52">
        <v>19.585915562900826</v>
      </c>
      <c r="C276" s="52">
        <v>56.223910458732853</v>
      </c>
    </row>
    <row r="277" spans="1:3" x14ac:dyDescent="0.25">
      <c r="A277" s="1">
        <v>41489.864583332972</v>
      </c>
      <c r="B277" s="52">
        <v>18.321186296765674</v>
      </c>
      <c r="C277" s="52">
        <v>54.562756063245345</v>
      </c>
    </row>
    <row r="278" spans="1:3" x14ac:dyDescent="0.25">
      <c r="A278" s="1">
        <v>41489.874999999636</v>
      </c>
      <c r="B278" s="52">
        <v>19.086730961055363</v>
      </c>
      <c r="C278" s="52">
        <v>53.860285026327311</v>
      </c>
    </row>
    <row r="279" spans="1:3" x14ac:dyDescent="0.25">
      <c r="A279" s="1">
        <v>41489.8854166663</v>
      </c>
      <c r="B279" s="52">
        <v>19.005345778218697</v>
      </c>
      <c r="C279" s="52">
        <v>51.771294797530778</v>
      </c>
    </row>
    <row r="280" spans="1:3" x14ac:dyDescent="0.25">
      <c r="A280" s="1">
        <v>41489.895833332965</v>
      </c>
      <c r="B280" s="52">
        <v>18.604394368855363</v>
      </c>
      <c r="C280" s="52">
        <v>53.398437085088098</v>
      </c>
    </row>
    <row r="281" spans="1:3" x14ac:dyDescent="0.25">
      <c r="A281" s="1">
        <v>41489.906249999629</v>
      </c>
      <c r="B281" s="52">
        <v>18.182993897492366</v>
      </c>
      <c r="C281" s="52">
        <v>54.393184238297287</v>
      </c>
    </row>
    <row r="282" spans="1:3" x14ac:dyDescent="0.25">
      <c r="A282" s="1">
        <v>41489.916666666293</v>
      </c>
      <c r="B282" s="52">
        <v>19.057702013155271</v>
      </c>
      <c r="C282" s="52">
        <v>51.871297773761597</v>
      </c>
    </row>
    <row r="283" spans="1:3" x14ac:dyDescent="0.25">
      <c r="A283" s="1">
        <v>41489.927083332957</v>
      </c>
      <c r="B283" s="52">
        <v>19.468871267090471</v>
      </c>
      <c r="C283" s="52">
        <v>54.682526938732259</v>
      </c>
    </row>
    <row r="284" spans="1:3" x14ac:dyDescent="0.25">
      <c r="A284" s="1">
        <v>41489.937499999622</v>
      </c>
      <c r="B284" s="52">
        <v>18.103528896581604</v>
      </c>
      <c r="C284" s="52">
        <v>52.753982486279718</v>
      </c>
    </row>
    <row r="285" spans="1:3" x14ac:dyDescent="0.25">
      <c r="A285" s="1">
        <v>41489.947916666286</v>
      </c>
      <c r="B285" s="52">
        <v>19.829893701343522</v>
      </c>
      <c r="C285" s="52">
        <v>56.636736004026815</v>
      </c>
    </row>
    <row r="286" spans="1:3" x14ac:dyDescent="0.25">
      <c r="A286" s="1">
        <v>41489.95833333295</v>
      </c>
      <c r="B286" s="52">
        <v>19.97042173158443</v>
      </c>
      <c r="C286" s="52">
        <v>56.241231913453689</v>
      </c>
    </row>
    <row r="287" spans="1:3" x14ac:dyDescent="0.25">
      <c r="A287" s="1">
        <v>41489.968749999614</v>
      </c>
      <c r="B287" s="52">
        <v>18.895986105639288</v>
      </c>
      <c r="C287" s="52">
        <v>51.013143135766626</v>
      </c>
    </row>
    <row r="288" spans="1:3" x14ac:dyDescent="0.25">
      <c r="A288" s="1">
        <v>41489.979166666279</v>
      </c>
      <c r="B288" s="52">
        <v>19.308616331881122</v>
      </c>
      <c r="C288" s="52">
        <v>55.409526587547298</v>
      </c>
    </row>
    <row r="289" spans="1:3" x14ac:dyDescent="0.25">
      <c r="A289" s="1">
        <v>41489.989583332943</v>
      </c>
      <c r="B289" s="52">
        <v>19.906058275559868</v>
      </c>
      <c r="C289" s="52">
        <v>52.725380757726761</v>
      </c>
    </row>
    <row r="290" spans="1:3" x14ac:dyDescent="0.25">
      <c r="A290" s="1">
        <v>41489.999999999607</v>
      </c>
      <c r="B290" s="52">
        <v>19.141519501330347</v>
      </c>
      <c r="C290" s="52">
        <v>52.432174789126819</v>
      </c>
    </row>
    <row r="291" spans="1:3" x14ac:dyDescent="0.25">
      <c r="A291" s="1">
        <v>41490.010416666271</v>
      </c>
      <c r="B291" s="52">
        <v>18.551120257939946</v>
      </c>
      <c r="C291" s="52">
        <v>52.414580223987706</v>
      </c>
    </row>
    <row r="292" spans="1:3" x14ac:dyDescent="0.25">
      <c r="A292" s="1">
        <v>41490.020833332936</v>
      </c>
      <c r="B292" s="52">
        <v>19.349815606155918</v>
      </c>
      <c r="C292" s="52">
        <v>51.438991973423583</v>
      </c>
    </row>
    <row r="293" spans="1:3" x14ac:dyDescent="0.25">
      <c r="A293" s="1">
        <v>41490.0312499996</v>
      </c>
      <c r="B293" s="52">
        <v>18.014956771013754</v>
      </c>
      <c r="C293" s="52">
        <v>50.504220801805673</v>
      </c>
    </row>
    <row r="294" spans="1:3" x14ac:dyDescent="0.25">
      <c r="A294" s="1">
        <v>41490.041666666264</v>
      </c>
      <c r="B294" s="52">
        <v>18.830732270849698</v>
      </c>
      <c r="C294" s="52">
        <v>51.707115986702277</v>
      </c>
    </row>
    <row r="295" spans="1:3" x14ac:dyDescent="0.25">
      <c r="A295" s="1">
        <v>41490.052083332928</v>
      </c>
      <c r="B295" s="52">
        <v>18.957211870474488</v>
      </c>
      <c r="C295" s="52">
        <v>53.309185770846454</v>
      </c>
    </row>
    <row r="296" spans="1:3" x14ac:dyDescent="0.25">
      <c r="A296" s="1">
        <v>41490.062499999593</v>
      </c>
      <c r="B296" s="52">
        <v>19.034660997799737</v>
      </c>
      <c r="C296" s="52">
        <v>54.619225203389576</v>
      </c>
    </row>
    <row r="297" spans="1:3" x14ac:dyDescent="0.25">
      <c r="A297" s="1">
        <v>41490.072916666257</v>
      </c>
      <c r="B297" s="52">
        <v>19.476328193284708</v>
      </c>
      <c r="C297" s="52">
        <v>54.118237902485355</v>
      </c>
    </row>
    <row r="298" spans="1:3" x14ac:dyDescent="0.25">
      <c r="A298" s="1">
        <v>41490.083333332921</v>
      </c>
      <c r="B298" s="52">
        <v>19.15894761768493</v>
      </c>
      <c r="C298" s="52">
        <v>53.748098871675261</v>
      </c>
    </row>
    <row r="299" spans="1:3" x14ac:dyDescent="0.25">
      <c r="A299" s="1">
        <v>41490.093749999585</v>
      </c>
      <c r="B299" s="52">
        <v>18.207765394870723</v>
      </c>
      <c r="C299" s="52">
        <v>54.382926514301708</v>
      </c>
    </row>
    <row r="300" spans="1:3" x14ac:dyDescent="0.25">
      <c r="A300" s="1">
        <v>41490.10416666625</v>
      </c>
      <c r="B300" s="52">
        <v>19.082469364057633</v>
      </c>
      <c r="C300" s="52">
        <v>57.3533673211004</v>
      </c>
    </row>
    <row r="301" spans="1:3" x14ac:dyDescent="0.25">
      <c r="A301" s="1">
        <v>41490.114583332914</v>
      </c>
      <c r="B301" s="52">
        <v>18.681264524816807</v>
      </c>
      <c r="C301" s="52">
        <v>56.929185546099994</v>
      </c>
    </row>
    <row r="302" spans="1:3" x14ac:dyDescent="0.25">
      <c r="A302" s="1">
        <v>41490.124999999578</v>
      </c>
      <c r="B302" s="52">
        <v>19.591483874061939</v>
      </c>
      <c r="C302" s="52">
        <v>52.629989254648571</v>
      </c>
    </row>
    <row r="303" spans="1:3" x14ac:dyDescent="0.25">
      <c r="A303" s="1">
        <v>41490.135416666242</v>
      </c>
      <c r="B303" s="52">
        <v>19.991224979898181</v>
      </c>
      <c r="C303" s="52">
        <v>56.800570992660397</v>
      </c>
    </row>
    <row r="304" spans="1:3" x14ac:dyDescent="0.25">
      <c r="A304" s="1">
        <v>41490.145833332906</v>
      </c>
      <c r="B304" s="52">
        <v>19.032053056436155</v>
      </c>
      <c r="C304" s="52">
        <v>56.228750962610356</v>
      </c>
    </row>
    <row r="305" spans="1:3" x14ac:dyDescent="0.25">
      <c r="A305" s="1">
        <v>41490.156249999571</v>
      </c>
      <c r="B305" s="52">
        <v>19.715996331605069</v>
      </c>
      <c r="C305" s="52">
        <v>51.576750729982592</v>
      </c>
    </row>
    <row r="306" spans="1:3" x14ac:dyDescent="0.25">
      <c r="A306" s="1">
        <v>41490.166666666235</v>
      </c>
      <c r="B306" s="52">
        <v>18.872256794752435</v>
      </c>
      <c r="C306" s="52">
        <v>57.4607711768287</v>
      </c>
    </row>
    <row r="307" spans="1:3" x14ac:dyDescent="0.25">
      <c r="A307" s="1">
        <v>41490.177083332899</v>
      </c>
      <c r="B307" s="52">
        <v>19.26561284047985</v>
      </c>
      <c r="C307" s="52">
        <v>55.133611527549284</v>
      </c>
    </row>
    <row r="308" spans="1:3" x14ac:dyDescent="0.25">
      <c r="A308" s="1">
        <v>41490.187499999563</v>
      </c>
      <c r="B308" s="52">
        <v>18.216935882067375</v>
      </c>
      <c r="C308" s="52">
        <v>57.434856213659771</v>
      </c>
    </row>
    <row r="309" spans="1:3" x14ac:dyDescent="0.25">
      <c r="A309" s="1">
        <v>41490.197916666228</v>
      </c>
      <c r="B309" s="52">
        <v>19.117016943371365</v>
      </c>
      <c r="C309" s="52">
        <v>51.829405459950358</v>
      </c>
    </row>
    <row r="310" spans="1:3" x14ac:dyDescent="0.25">
      <c r="A310" s="1">
        <v>41490.208333332892</v>
      </c>
      <c r="B310" s="52">
        <v>18.743729117302667</v>
      </c>
      <c r="C310" s="52">
        <v>56.638991092485846</v>
      </c>
    </row>
    <row r="311" spans="1:3" x14ac:dyDescent="0.25">
      <c r="A311" s="1">
        <v>41490.218749999556</v>
      </c>
      <c r="B311" s="52">
        <v>18.772611756925318</v>
      </c>
      <c r="C311" s="52">
        <v>53.315883655020706</v>
      </c>
    </row>
    <row r="312" spans="1:3" x14ac:dyDescent="0.25">
      <c r="A312" s="1">
        <v>41490.22916666622</v>
      </c>
      <c r="B312" s="52">
        <v>19.803528186075756</v>
      </c>
      <c r="C312" s="52">
        <v>53.330415987944917</v>
      </c>
    </row>
    <row r="313" spans="1:3" x14ac:dyDescent="0.25">
      <c r="A313" s="1">
        <v>41490.239583332885</v>
      </c>
      <c r="B313" s="52">
        <v>18.960333798266849</v>
      </c>
      <c r="C313" s="52">
        <v>52.134543754752663</v>
      </c>
    </row>
    <row r="314" spans="1:3" x14ac:dyDescent="0.25">
      <c r="A314" s="1">
        <v>41490.249999999549</v>
      </c>
      <c r="B314" s="52">
        <v>19.359177531990248</v>
      </c>
      <c r="C314" s="52">
        <v>50.064789817251771</v>
      </c>
    </row>
    <row r="315" spans="1:3" x14ac:dyDescent="0.25">
      <c r="A315" s="1">
        <v>41490.260416666213</v>
      </c>
      <c r="B315" s="52">
        <v>18.839225228880135</v>
      </c>
      <c r="C315" s="52">
        <v>54.69704831747373</v>
      </c>
    </row>
    <row r="316" spans="1:3" x14ac:dyDescent="0.25">
      <c r="A316" s="1">
        <v>41490.270833332877</v>
      </c>
      <c r="B316" s="52">
        <v>18.617320921993116</v>
      </c>
      <c r="C316" s="52">
        <v>55.247557125866351</v>
      </c>
    </row>
    <row r="317" spans="1:3" x14ac:dyDescent="0.25">
      <c r="A317" s="1">
        <v>41490.281249999542</v>
      </c>
      <c r="B317" s="52">
        <v>19.060777066298691</v>
      </c>
      <c r="C317" s="52">
        <v>52.940187588962054</v>
      </c>
    </row>
    <row r="318" spans="1:3" x14ac:dyDescent="0.25">
      <c r="A318" s="1">
        <v>41490.291666666206</v>
      </c>
      <c r="B318" s="52">
        <v>19.063388032936306</v>
      </c>
      <c r="C318" s="52">
        <v>56.744588766387025</v>
      </c>
    </row>
    <row r="319" spans="1:3" x14ac:dyDescent="0.25">
      <c r="A319" s="1">
        <v>41490.30208333287</v>
      </c>
      <c r="B319" s="52">
        <v>18.113294523971838</v>
      </c>
      <c r="C319" s="52">
        <v>57.947395638364085</v>
      </c>
    </row>
    <row r="320" spans="1:3" x14ac:dyDescent="0.25">
      <c r="A320" s="1">
        <v>41490.312499999534</v>
      </c>
      <c r="B320" s="52">
        <v>18.769854801283945</v>
      </c>
      <c r="C320" s="52">
        <v>57.85086643625209</v>
      </c>
    </row>
    <row r="321" spans="1:3" x14ac:dyDescent="0.25">
      <c r="A321" s="1">
        <v>41490.322916666199</v>
      </c>
      <c r="B321" s="52">
        <v>18.394410934179998</v>
      </c>
      <c r="C321" s="52">
        <v>50.742040462400112</v>
      </c>
    </row>
    <row r="322" spans="1:3" x14ac:dyDescent="0.25">
      <c r="A322" s="1">
        <v>41490.333333332863</v>
      </c>
      <c r="B322" s="52">
        <v>19.774454282151801</v>
      </c>
      <c r="C322" s="52">
        <v>53.405070254377385</v>
      </c>
    </row>
    <row r="323" spans="1:3" x14ac:dyDescent="0.25">
      <c r="A323" s="1">
        <v>41490.343749999527</v>
      </c>
      <c r="B323" s="52">
        <v>18.289621910737381</v>
      </c>
      <c r="C323" s="52">
        <v>57.540656603496579</v>
      </c>
    </row>
    <row r="324" spans="1:3" x14ac:dyDescent="0.25">
      <c r="A324" s="1">
        <v>41490.354166666191</v>
      </c>
      <c r="B324" s="52">
        <v>18.356124536877221</v>
      </c>
      <c r="C324" s="52">
        <v>54.053018618464861</v>
      </c>
    </row>
    <row r="325" spans="1:3" x14ac:dyDescent="0.25">
      <c r="A325" s="1">
        <v>41490.364583332856</v>
      </c>
      <c r="B325" s="52">
        <v>19.446046113364254</v>
      </c>
      <c r="C325" s="52">
        <v>56.157638170376181</v>
      </c>
    </row>
    <row r="326" spans="1:3" x14ac:dyDescent="0.25">
      <c r="A326" s="1">
        <v>41490.37499999952</v>
      </c>
      <c r="B326" s="52">
        <v>19.278526373860931</v>
      </c>
      <c r="C326" s="52">
        <v>56.546116217751447</v>
      </c>
    </row>
    <row r="327" spans="1:3" x14ac:dyDescent="0.25">
      <c r="A327" s="1">
        <v>41490.385416666184</v>
      </c>
      <c r="B327" s="52">
        <v>18.923530425508531</v>
      </c>
      <c r="C327" s="52">
        <v>51.509932932617694</v>
      </c>
    </row>
    <row r="328" spans="1:3" x14ac:dyDescent="0.25">
      <c r="A328" s="1">
        <v>41490.395833332848</v>
      </c>
      <c r="B328" s="52">
        <v>19.846896650357941</v>
      </c>
      <c r="C328" s="52">
        <v>56.168059981916393</v>
      </c>
    </row>
    <row r="329" spans="1:3" x14ac:dyDescent="0.25">
      <c r="A329" s="1">
        <v>41490.406249999513</v>
      </c>
      <c r="B329" s="52">
        <v>18.461342408835606</v>
      </c>
      <c r="C329" s="52">
        <v>51.499669066684667</v>
      </c>
    </row>
    <row r="330" spans="1:3" x14ac:dyDescent="0.25">
      <c r="A330" s="1">
        <v>41490.416666666177</v>
      </c>
      <c r="B330" s="52">
        <v>19.883232052172648</v>
      </c>
      <c r="C330" s="52">
        <v>57.622655360155804</v>
      </c>
    </row>
    <row r="331" spans="1:3" x14ac:dyDescent="0.25">
      <c r="A331" s="1">
        <v>41490.427083332841</v>
      </c>
      <c r="B331" s="52">
        <v>19.254727051404604</v>
      </c>
      <c r="C331" s="52">
        <v>50.055817989733484</v>
      </c>
    </row>
    <row r="332" spans="1:3" x14ac:dyDescent="0.25">
      <c r="A332" s="1">
        <v>41490.437499999505</v>
      </c>
      <c r="B332" s="52">
        <v>19.993334184531328</v>
      </c>
      <c r="C332" s="52">
        <v>54.573459957262934</v>
      </c>
    </row>
    <row r="333" spans="1:3" x14ac:dyDescent="0.25">
      <c r="A333" s="1">
        <v>41490.447916666169</v>
      </c>
      <c r="B333" s="52">
        <v>18.491680312425231</v>
      </c>
      <c r="C333" s="52">
        <v>51.29311048841376</v>
      </c>
    </row>
    <row r="334" spans="1:3" x14ac:dyDescent="0.25">
      <c r="A334" s="1">
        <v>41490.458333332834</v>
      </c>
      <c r="B334" s="52">
        <v>19.646447777281029</v>
      </c>
      <c r="C334" s="52">
        <v>53.558417755252293</v>
      </c>
    </row>
    <row r="335" spans="1:3" x14ac:dyDescent="0.25">
      <c r="A335" s="1">
        <v>41490.468749999498</v>
      </c>
      <c r="B335" s="52">
        <v>19.61229190808773</v>
      </c>
      <c r="C335" s="52">
        <v>50.080566074836881</v>
      </c>
    </row>
    <row r="336" spans="1:3" x14ac:dyDescent="0.25">
      <c r="A336" s="1">
        <v>41490.479166666162</v>
      </c>
      <c r="B336" s="52">
        <v>19.890299558073497</v>
      </c>
      <c r="C336" s="52">
        <v>53.86145119053122</v>
      </c>
    </row>
    <row r="337" spans="1:3" x14ac:dyDescent="0.25">
      <c r="A337" s="1">
        <v>41490.489583332826</v>
      </c>
      <c r="B337" s="52">
        <v>19.732652276934932</v>
      </c>
      <c r="C337" s="52">
        <v>55.171001563574244</v>
      </c>
    </row>
    <row r="338" spans="1:3" x14ac:dyDescent="0.25">
      <c r="A338" s="1">
        <v>41490.499999999491</v>
      </c>
      <c r="B338" s="52">
        <v>18.855002225339003</v>
      </c>
      <c r="C338" s="52">
        <v>50.267078329307964</v>
      </c>
    </row>
    <row r="339" spans="1:3" x14ac:dyDescent="0.25">
      <c r="A339" s="1">
        <v>41490.510416666155</v>
      </c>
      <c r="B339" s="52">
        <v>19.006690480190702</v>
      </c>
      <c r="C339" s="52">
        <v>54.446355928590236</v>
      </c>
    </row>
    <row r="340" spans="1:3" x14ac:dyDescent="0.25">
      <c r="A340" s="1">
        <v>41490.520833332819</v>
      </c>
      <c r="B340" s="52">
        <v>19.613555629453536</v>
      </c>
      <c r="C340" s="52">
        <v>50.11977725667326</v>
      </c>
    </row>
    <row r="341" spans="1:3" x14ac:dyDescent="0.25">
      <c r="A341" s="1">
        <v>41490.531249999483</v>
      </c>
      <c r="B341" s="52">
        <v>18.390714004674106</v>
      </c>
      <c r="C341" s="52">
        <v>53.951489178156685</v>
      </c>
    </row>
    <row r="342" spans="1:3" x14ac:dyDescent="0.25">
      <c r="A342" s="1">
        <v>41490.541666666148</v>
      </c>
      <c r="B342" s="52">
        <v>18.614685703064456</v>
      </c>
      <c r="C342" s="52">
        <v>50.735615286583396</v>
      </c>
    </row>
    <row r="343" spans="1:3" x14ac:dyDescent="0.25">
      <c r="A343" s="1">
        <v>41490.552083332812</v>
      </c>
      <c r="B343" s="52">
        <v>19.471443607528069</v>
      </c>
      <c r="C343" s="52">
        <v>57.330295797331708</v>
      </c>
    </row>
    <row r="344" spans="1:3" x14ac:dyDescent="0.25">
      <c r="A344" s="1">
        <v>41490.562499999476</v>
      </c>
      <c r="B344" s="52">
        <v>18.980988029637562</v>
      </c>
      <c r="C344" s="52">
        <v>54.150673935996025</v>
      </c>
    </row>
    <row r="345" spans="1:3" x14ac:dyDescent="0.25">
      <c r="A345" s="1">
        <v>41490.57291666614</v>
      </c>
      <c r="B345" s="52">
        <v>19.72252146866165</v>
      </c>
      <c r="C345" s="52">
        <v>55.07049101699976</v>
      </c>
    </row>
    <row r="346" spans="1:3" x14ac:dyDescent="0.25">
      <c r="A346" s="1">
        <v>41490.583333332805</v>
      </c>
      <c r="B346" s="52">
        <v>18.222498389498753</v>
      </c>
      <c r="C346" s="52">
        <v>55.682866636502219</v>
      </c>
    </row>
    <row r="347" spans="1:3" x14ac:dyDescent="0.25">
      <c r="A347" s="1">
        <v>41490.593749999469</v>
      </c>
      <c r="B347" s="52">
        <v>18.453796451030957</v>
      </c>
      <c r="C347" s="52">
        <v>55.351465656459276</v>
      </c>
    </row>
    <row r="348" spans="1:3" x14ac:dyDescent="0.25">
      <c r="A348" s="1">
        <v>41490.604166666133</v>
      </c>
      <c r="B348" s="52">
        <v>18.53792294654599</v>
      </c>
      <c r="C348" s="52">
        <v>52.435060434785292</v>
      </c>
    </row>
    <row r="349" spans="1:3" x14ac:dyDescent="0.25">
      <c r="A349" s="1">
        <v>41490.614583332797</v>
      </c>
      <c r="B349" s="52">
        <v>18.230237724706001</v>
      </c>
      <c r="C349" s="52">
        <v>54.877996851271064</v>
      </c>
    </row>
    <row r="350" spans="1:3" x14ac:dyDescent="0.25">
      <c r="A350" s="1">
        <v>41490.624999999462</v>
      </c>
      <c r="B350" s="52">
        <v>18.998653014048791</v>
      </c>
      <c r="C350" s="52">
        <v>50.06925339899994</v>
      </c>
    </row>
    <row r="351" spans="1:3" x14ac:dyDescent="0.25">
      <c r="A351" s="1">
        <v>41490.635416666126</v>
      </c>
      <c r="B351" s="52">
        <v>18.30667192262954</v>
      </c>
      <c r="C351" s="52">
        <v>50.36594974747711</v>
      </c>
    </row>
    <row r="352" spans="1:3" x14ac:dyDescent="0.25">
      <c r="A352" s="1">
        <v>41490.64583333279</v>
      </c>
      <c r="B352" s="52">
        <v>18.147743129200268</v>
      </c>
      <c r="C352" s="52">
        <v>57.49084097816089</v>
      </c>
    </row>
    <row r="353" spans="1:3" x14ac:dyDescent="0.25">
      <c r="A353" s="1">
        <v>41490.656249999454</v>
      </c>
      <c r="B353" s="52">
        <v>18.992159310589543</v>
      </c>
      <c r="C353" s="52">
        <v>53.141188530377491</v>
      </c>
    </row>
    <row r="354" spans="1:3" x14ac:dyDescent="0.25">
      <c r="A354" s="1">
        <v>41490.666666666119</v>
      </c>
      <c r="B354" s="52">
        <v>19.934049615818058</v>
      </c>
      <c r="C354" s="52">
        <v>53.306897800275941</v>
      </c>
    </row>
    <row r="355" spans="1:3" x14ac:dyDescent="0.25">
      <c r="A355" s="1">
        <v>41490.677083332783</v>
      </c>
      <c r="B355" s="52">
        <v>18.870458190618283</v>
      </c>
      <c r="C355" s="52">
        <v>57.089699755169143</v>
      </c>
    </row>
    <row r="356" spans="1:3" x14ac:dyDescent="0.25">
      <c r="A356" s="1">
        <v>41490.687499999447</v>
      </c>
      <c r="B356" s="52">
        <v>18.605054709993805</v>
      </c>
      <c r="C356" s="52">
        <v>52.472717893897297</v>
      </c>
    </row>
    <row r="357" spans="1:3" x14ac:dyDescent="0.25">
      <c r="A357" s="1">
        <v>41490.697916666111</v>
      </c>
      <c r="B357" s="52">
        <v>18.099312605997252</v>
      </c>
      <c r="C357" s="52">
        <v>57.772457312673218</v>
      </c>
    </row>
    <row r="358" spans="1:3" x14ac:dyDescent="0.25">
      <c r="A358" s="1">
        <v>41490.708333332776</v>
      </c>
      <c r="B358" s="52">
        <v>18.580805552238516</v>
      </c>
      <c r="C358" s="52">
        <v>53.608800333788906</v>
      </c>
    </row>
    <row r="359" spans="1:3" x14ac:dyDescent="0.25">
      <c r="A359" s="1">
        <v>41490.71874999944</v>
      </c>
      <c r="B359" s="52">
        <v>19.938552743354251</v>
      </c>
      <c r="C359" s="52">
        <v>56.977801748516661</v>
      </c>
    </row>
    <row r="360" spans="1:3" x14ac:dyDescent="0.25">
      <c r="A360" s="1">
        <v>41490.729166666104</v>
      </c>
      <c r="B360" s="52">
        <v>19.995084376164776</v>
      </c>
      <c r="C360" s="52">
        <v>53.98701477412876</v>
      </c>
    </row>
    <row r="361" spans="1:3" x14ac:dyDescent="0.25">
      <c r="A361" s="1">
        <v>41490.739583332768</v>
      </c>
      <c r="B361" s="52">
        <v>18.474667403616714</v>
      </c>
      <c r="C361" s="52">
        <v>56.212309509137597</v>
      </c>
    </row>
    <row r="362" spans="1:3" x14ac:dyDescent="0.25">
      <c r="A362" s="1">
        <v>41490.749999999432</v>
      </c>
      <c r="B362" s="52">
        <v>19.750897420624835</v>
      </c>
      <c r="C362" s="52">
        <v>57.520259194328411</v>
      </c>
    </row>
    <row r="363" spans="1:3" x14ac:dyDescent="0.25">
      <c r="A363" s="1">
        <v>41490.760416666097</v>
      </c>
      <c r="B363" s="52">
        <v>18.388939691570265</v>
      </c>
      <c r="C363" s="52">
        <v>51.324137799105259</v>
      </c>
    </row>
    <row r="364" spans="1:3" x14ac:dyDescent="0.25">
      <c r="A364" s="1">
        <v>41490.770833332761</v>
      </c>
      <c r="B364" s="52">
        <v>18.32215512624645</v>
      </c>
      <c r="C364" s="52">
        <v>56.578783362702829</v>
      </c>
    </row>
    <row r="365" spans="1:3" x14ac:dyDescent="0.25">
      <c r="A365" s="1">
        <v>41490.781249999425</v>
      </c>
      <c r="B365" s="52">
        <v>19.841449381579199</v>
      </c>
      <c r="C365" s="52">
        <v>54.269697778272118</v>
      </c>
    </row>
    <row r="366" spans="1:3" x14ac:dyDescent="0.25">
      <c r="A366" s="1">
        <v>41490.791666666089</v>
      </c>
      <c r="B366" s="52">
        <v>19.833029960262607</v>
      </c>
      <c r="C366" s="52">
        <v>51.509750207805368</v>
      </c>
    </row>
    <row r="367" spans="1:3" x14ac:dyDescent="0.25">
      <c r="A367" s="1">
        <v>41490.802083332754</v>
      </c>
      <c r="B367" s="52">
        <v>18.316306100751319</v>
      </c>
      <c r="C367" s="52">
        <v>51.317115366087457</v>
      </c>
    </row>
    <row r="368" spans="1:3" x14ac:dyDescent="0.25">
      <c r="A368" s="1">
        <v>41490.812499999418</v>
      </c>
      <c r="B368" s="52">
        <v>18.958875941588161</v>
      </c>
      <c r="C368" s="52">
        <v>57.210281713546657</v>
      </c>
    </row>
    <row r="369" spans="1:3" x14ac:dyDescent="0.25">
      <c r="A369" s="1">
        <v>41490.822916666082</v>
      </c>
      <c r="B369" s="52">
        <v>19.575618610285623</v>
      </c>
      <c r="C369" s="52">
        <v>50.441210935679813</v>
      </c>
    </row>
    <row r="370" spans="1:3" x14ac:dyDescent="0.25">
      <c r="A370" s="1">
        <v>41490.833333332746</v>
      </c>
      <c r="B370" s="52">
        <v>18.471522805367069</v>
      </c>
      <c r="C370" s="52">
        <v>56.591883762158481</v>
      </c>
    </row>
    <row r="371" spans="1:3" x14ac:dyDescent="0.25">
      <c r="A371" s="1">
        <v>41490.843749999411</v>
      </c>
      <c r="B371" s="52">
        <v>18.148672800794163</v>
      </c>
      <c r="C371" s="52">
        <v>52.362070283282513</v>
      </c>
    </row>
    <row r="372" spans="1:3" x14ac:dyDescent="0.25">
      <c r="A372" s="1">
        <v>41490.854166666075</v>
      </c>
      <c r="B372" s="52">
        <v>19.244683263268772</v>
      </c>
      <c r="C372" s="52">
        <v>50.097974315682059</v>
      </c>
    </row>
    <row r="373" spans="1:3" x14ac:dyDescent="0.25">
      <c r="A373" s="1">
        <v>41490.864583332739</v>
      </c>
      <c r="B373" s="52">
        <v>19.009502377027768</v>
      </c>
      <c r="C373" s="52">
        <v>56.715160046189183</v>
      </c>
    </row>
    <row r="374" spans="1:3" x14ac:dyDescent="0.25">
      <c r="A374" s="1">
        <v>41490.874999999403</v>
      </c>
      <c r="B374" s="52">
        <v>19.297643779326119</v>
      </c>
      <c r="C374" s="52">
        <v>57.458539958122806</v>
      </c>
    </row>
    <row r="375" spans="1:3" x14ac:dyDescent="0.25">
      <c r="A375" s="1">
        <v>41490.885416666068</v>
      </c>
      <c r="B375" s="52">
        <v>19.009086554335866</v>
      </c>
      <c r="C375" s="52">
        <v>56.932116499795811</v>
      </c>
    </row>
    <row r="376" spans="1:3" x14ac:dyDescent="0.25">
      <c r="A376" s="1">
        <v>41490.895833332732</v>
      </c>
      <c r="B376" s="52">
        <v>18.869218531517205</v>
      </c>
      <c r="C376" s="52">
        <v>55.489904294564866</v>
      </c>
    </row>
    <row r="377" spans="1:3" x14ac:dyDescent="0.25">
      <c r="A377" s="1">
        <v>41490.906249999396</v>
      </c>
      <c r="B377" s="52">
        <v>19.278535671622294</v>
      </c>
      <c r="C377" s="52">
        <v>53.620364605030858</v>
      </c>
    </row>
    <row r="378" spans="1:3" x14ac:dyDescent="0.25">
      <c r="A378" s="1">
        <v>41490.91666666606</v>
      </c>
      <c r="B378" s="52">
        <v>18.987174344208182</v>
      </c>
      <c r="C378" s="52">
        <v>51.275834890525068</v>
      </c>
    </row>
    <row r="379" spans="1:3" x14ac:dyDescent="0.25">
      <c r="A379" s="1">
        <v>41490.927083332725</v>
      </c>
      <c r="B379" s="52">
        <v>19.017716321021961</v>
      </c>
      <c r="C379" s="52">
        <v>54.839168285494814</v>
      </c>
    </row>
    <row r="380" spans="1:3" x14ac:dyDescent="0.25">
      <c r="A380" s="1">
        <v>41490.937499999389</v>
      </c>
      <c r="B380" s="52">
        <v>18.809845403976865</v>
      </c>
      <c r="C380" s="52">
        <v>54.007039846943883</v>
      </c>
    </row>
    <row r="381" spans="1:3" x14ac:dyDescent="0.25">
      <c r="A381" s="1">
        <v>41490.947916666053</v>
      </c>
      <c r="B381" s="52">
        <v>19.769972443164033</v>
      </c>
      <c r="C381" s="52">
        <v>52.148579469182678</v>
      </c>
    </row>
    <row r="382" spans="1:3" x14ac:dyDescent="0.25">
      <c r="A382" s="1">
        <v>41490.958333332717</v>
      </c>
      <c r="B382" s="52">
        <v>18.855760374425753</v>
      </c>
      <c r="C382" s="52">
        <v>56.221101337837133</v>
      </c>
    </row>
    <row r="383" spans="1:3" x14ac:dyDescent="0.25">
      <c r="A383" s="1">
        <v>41490.968749999382</v>
      </c>
      <c r="B383" s="52">
        <v>19.900485187008798</v>
      </c>
      <c r="C383" s="52">
        <v>55.295432900446201</v>
      </c>
    </row>
    <row r="384" spans="1:3" x14ac:dyDescent="0.25">
      <c r="A384" s="1">
        <v>41490.979166666046</v>
      </c>
      <c r="B384" s="52">
        <v>19.867409841208858</v>
      </c>
      <c r="C384" s="52">
        <v>50.743686975104836</v>
      </c>
    </row>
    <row r="385" spans="1:3" x14ac:dyDescent="0.25">
      <c r="A385" s="1">
        <v>41490.98958333271</v>
      </c>
      <c r="B385" s="52">
        <v>18.849436574346349</v>
      </c>
      <c r="C385" s="52">
        <v>56.005197818921779</v>
      </c>
    </row>
    <row r="386" spans="1:3" x14ac:dyDescent="0.25">
      <c r="A386" s="1">
        <v>41490.999999999374</v>
      </c>
      <c r="B386" s="52">
        <v>19.86601855157619</v>
      </c>
      <c r="C386" s="52">
        <v>52.303316726750367</v>
      </c>
    </row>
    <row r="387" spans="1:3" x14ac:dyDescent="0.25">
      <c r="A387" s="1">
        <v>41491.010416666039</v>
      </c>
      <c r="B387" s="52">
        <v>19.868122142103694</v>
      </c>
      <c r="C387" s="52">
        <v>50.673414695659751</v>
      </c>
    </row>
    <row r="388" spans="1:3" x14ac:dyDescent="0.25">
      <c r="A388" s="1">
        <v>41491.020833332703</v>
      </c>
      <c r="B388" s="52">
        <v>19.836081386645802</v>
      </c>
      <c r="C388" s="52">
        <v>57.1847652409867</v>
      </c>
    </row>
    <row r="389" spans="1:3" x14ac:dyDescent="0.25">
      <c r="A389" s="1">
        <v>41491.031249999367</v>
      </c>
      <c r="B389" s="52">
        <v>19.766965668670437</v>
      </c>
      <c r="C389" s="52">
        <v>54.574761789513005</v>
      </c>
    </row>
    <row r="390" spans="1:3" x14ac:dyDescent="0.25">
      <c r="A390" s="1">
        <v>41491.041666666031</v>
      </c>
      <c r="B390" s="52">
        <v>19.204834476972071</v>
      </c>
      <c r="C390" s="52">
        <v>52.286503093947623</v>
      </c>
    </row>
    <row r="391" spans="1:3" x14ac:dyDescent="0.25">
      <c r="A391" s="1">
        <v>41491.052083332695</v>
      </c>
      <c r="B391" s="52">
        <v>19.038381572813513</v>
      </c>
      <c r="C391" s="52">
        <v>51.616580888516708</v>
      </c>
    </row>
    <row r="392" spans="1:3" x14ac:dyDescent="0.25">
      <c r="A392" s="1">
        <v>41491.06249999936</v>
      </c>
      <c r="B392" s="52">
        <v>19.909387666830071</v>
      </c>
      <c r="C392" s="52">
        <v>51.649809423415299</v>
      </c>
    </row>
    <row r="393" spans="1:3" x14ac:dyDescent="0.25">
      <c r="A393" s="1">
        <v>41491.072916666024</v>
      </c>
      <c r="B393" s="52">
        <v>19.417996763366332</v>
      </c>
      <c r="C393" s="52">
        <v>55.569777787485194</v>
      </c>
    </row>
    <row r="394" spans="1:3" x14ac:dyDescent="0.25">
      <c r="A394" s="1">
        <v>41491.083333332688</v>
      </c>
      <c r="B394" s="52">
        <v>19.081082749140148</v>
      </c>
      <c r="C394" s="52">
        <v>57.620627478563968</v>
      </c>
    </row>
    <row r="395" spans="1:3" x14ac:dyDescent="0.25">
      <c r="A395" s="1">
        <v>41491.093749999352</v>
      </c>
      <c r="B395" s="52">
        <v>19.359930081357337</v>
      </c>
      <c r="C395" s="52">
        <v>50.165569549585101</v>
      </c>
    </row>
    <row r="396" spans="1:3" x14ac:dyDescent="0.25">
      <c r="A396" s="1">
        <v>41491.104166666017</v>
      </c>
      <c r="B396" s="52">
        <v>19.379382737252037</v>
      </c>
      <c r="C396" s="52">
        <v>57.33763365841925</v>
      </c>
    </row>
    <row r="397" spans="1:3" x14ac:dyDescent="0.25">
      <c r="A397" s="1">
        <v>41491.114583332681</v>
      </c>
      <c r="B397" s="52">
        <v>19.423300198476941</v>
      </c>
      <c r="C397" s="52">
        <v>52.601324783363296</v>
      </c>
    </row>
    <row r="398" spans="1:3" x14ac:dyDescent="0.25">
      <c r="A398" s="1">
        <v>41491.124999999345</v>
      </c>
      <c r="B398" s="52">
        <v>19.470085508274643</v>
      </c>
      <c r="C398" s="52">
        <v>51.039140440338564</v>
      </c>
    </row>
    <row r="399" spans="1:3" x14ac:dyDescent="0.25">
      <c r="A399" s="1">
        <v>41491.135416666009</v>
      </c>
      <c r="B399" s="52">
        <v>19.002561633324952</v>
      </c>
      <c r="C399" s="52">
        <v>57.674087000253436</v>
      </c>
    </row>
    <row r="400" spans="1:3" x14ac:dyDescent="0.25">
      <c r="A400" s="1">
        <v>41491.145833332674</v>
      </c>
      <c r="B400" s="52">
        <v>19.889316810274043</v>
      </c>
      <c r="C400" s="52">
        <v>57.70529627413331</v>
      </c>
    </row>
    <row r="401" spans="1:3" x14ac:dyDescent="0.25">
      <c r="A401" s="1">
        <v>41491.156249999338</v>
      </c>
      <c r="B401" s="52">
        <v>19.867861929612918</v>
      </c>
      <c r="C401" s="52">
        <v>50.162140928933951</v>
      </c>
    </row>
    <row r="402" spans="1:3" x14ac:dyDescent="0.25">
      <c r="A402" s="1">
        <v>41491.166666666002</v>
      </c>
      <c r="B402" s="52">
        <v>19.809420739026756</v>
      </c>
      <c r="C402" s="52">
        <v>54.276059952829812</v>
      </c>
    </row>
    <row r="403" spans="1:3" x14ac:dyDescent="0.25">
      <c r="A403" s="1">
        <v>41491.177083332666</v>
      </c>
      <c r="B403" s="52">
        <v>19.284206415150969</v>
      </c>
      <c r="C403" s="52">
        <v>54.311792053465375</v>
      </c>
    </row>
    <row r="404" spans="1:3" x14ac:dyDescent="0.25">
      <c r="A404" s="1">
        <v>41491.187499999331</v>
      </c>
      <c r="B404" s="52">
        <v>19.377813192920804</v>
      </c>
      <c r="C404" s="52">
        <v>55.261833536714789</v>
      </c>
    </row>
    <row r="405" spans="1:3" x14ac:dyDescent="0.25">
      <c r="A405" s="1">
        <v>41491.197916665995</v>
      </c>
      <c r="B405" s="52">
        <v>19.432751444061783</v>
      </c>
      <c r="C405" s="52">
        <v>55.341278275184884</v>
      </c>
    </row>
    <row r="406" spans="1:3" x14ac:dyDescent="0.25">
      <c r="A406" s="1">
        <v>41491.208333332659</v>
      </c>
      <c r="B406" s="52">
        <v>19.311887962742386</v>
      </c>
      <c r="C406" s="52">
        <v>50.081274826735751</v>
      </c>
    </row>
    <row r="407" spans="1:3" x14ac:dyDescent="0.25">
      <c r="A407" s="1">
        <v>41491.218749999323</v>
      </c>
      <c r="B407" s="52">
        <v>19.052700240770871</v>
      </c>
      <c r="C407" s="52">
        <v>51.666500597490177</v>
      </c>
    </row>
    <row r="408" spans="1:3" x14ac:dyDescent="0.25">
      <c r="A408" s="1">
        <v>41491.229166665988</v>
      </c>
      <c r="B408" s="52">
        <v>19.450746496083607</v>
      </c>
      <c r="C408" s="52">
        <v>53.245771403651283</v>
      </c>
    </row>
    <row r="409" spans="1:3" x14ac:dyDescent="0.25">
      <c r="A409" s="1">
        <v>41491.239583332652</v>
      </c>
      <c r="B409" s="52">
        <v>19.006846393248658</v>
      </c>
      <c r="C409" s="52">
        <v>50.036743982109094</v>
      </c>
    </row>
    <row r="410" spans="1:3" x14ac:dyDescent="0.25">
      <c r="A410" s="1">
        <v>41491.249999999316</v>
      </c>
      <c r="B410" s="52">
        <v>19.002020259473998</v>
      </c>
      <c r="C410" s="52">
        <v>54.312629673649177</v>
      </c>
    </row>
    <row r="411" spans="1:3" x14ac:dyDescent="0.25">
      <c r="A411" s="1">
        <v>41491.26041666598</v>
      </c>
      <c r="B411" s="52">
        <v>19.967822269784957</v>
      </c>
      <c r="C411" s="52">
        <v>51.483654344768489</v>
      </c>
    </row>
    <row r="412" spans="1:3" x14ac:dyDescent="0.25">
      <c r="A412" s="1">
        <v>41491.270833332645</v>
      </c>
      <c r="B412" s="52">
        <v>19.255035887959199</v>
      </c>
      <c r="C412" s="52">
        <v>52.642440966771581</v>
      </c>
    </row>
    <row r="413" spans="1:3" x14ac:dyDescent="0.25">
      <c r="A413" s="1">
        <v>41491.281249999309</v>
      </c>
      <c r="B413" s="52">
        <v>19.165355081550523</v>
      </c>
      <c r="C413" s="52">
        <v>54.203081520854631</v>
      </c>
    </row>
    <row r="414" spans="1:3" x14ac:dyDescent="0.25">
      <c r="A414" s="1">
        <v>41491.291666665973</v>
      </c>
      <c r="B414" s="52">
        <v>19.98380444599487</v>
      </c>
      <c r="C414" s="52">
        <v>55.844049497170175</v>
      </c>
    </row>
    <row r="415" spans="1:3" x14ac:dyDescent="0.25">
      <c r="A415" s="1">
        <v>41491.302083332637</v>
      </c>
      <c r="B415" s="52">
        <v>19.164483885131084</v>
      </c>
      <c r="C415" s="52">
        <v>52.513478883711009</v>
      </c>
    </row>
    <row r="416" spans="1:3" x14ac:dyDescent="0.25">
      <c r="A416" s="1">
        <v>41491.312499999302</v>
      </c>
      <c r="B416" s="52">
        <v>19.511801759489991</v>
      </c>
      <c r="C416" s="52">
        <v>54.033556968226463</v>
      </c>
    </row>
    <row r="417" spans="1:3" x14ac:dyDescent="0.25">
      <c r="A417" s="1">
        <v>41491.322916665966</v>
      </c>
      <c r="B417" s="52">
        <v>19.342537485544984</v>
      </c>
      <c r="C417" s="52">
        <v>53.655901639319445</v>
      </c>
    </row>
    <row r="418" spans="1:3" x14ac:dyDescent="0.25">
      <c r="A418" s="1">
        <v>41491.33333333263</v>
      </c>
      <c r="B418" s="52">
        <v>19.2914727170544</v>
      </c>
      <c r="C418" s="52">
        <v>52.008843188308525</v>
      </c>
    </row>
    <row r="419" spans="1:3" x14ac:dyDescent="0.25">
      <c r="A419" s="1">
        <v>41491.343749999294</v>
      </c>
      <c r="B419" s="52">
        <v>20</v>
      </c>
      <c r="C419" s="52">
        <v>55.101206067405514</v>
      </c>
    </row>
    <row r="420" spans="1:3" x14ac:dyDescent="0.25">
      <c r="A420" s="1">
        <v>41491.354166665958</v>
      </c>
      <c r="B420" s="52">
        <v>20.100000000000001</v>
      </c>
      <c r="C420" s="52">
        <v>53.232833081411698</v>
      </c>
    </row>
    <row r="421" spans="1:3" x14ac:dyDescent="0.25">
      <c r="A421" s="1">
        <v>41491.364583332623</v>
      </c>
      <c r="B421" s="52">
        <v>20.2</v>
      </c>
      <c r="C421" s="52">
        <v>53.883214780990272</v>
      </c>
    </row>
    <row r="422" spans="1:3" x14ac:dyDescent="0.25">
      <c r="A422" s="1">
        <v>41491.374999999287</v>
      </c>
      <c r="B422" s="52">
        <v>20.3</v>
      </c>
      <c r="C422" s="52">
        <v>50.853175189072715</v>
      </c>
    </row>
    <row r="423" spans="1:3" x14ac:dyDescent="0.25">
      <c r="A423" s="1">
        <v>41491.385416665951</v>
      </c>
      <c r="B423" s="52">
        <v>19.624457737454772</v>
      </c>
      <c r="C423" s="52">
        <v>52.485489342795695</v>
      </c>
    </row>
    <row r="424" spans="1:3" x14ac:dyDescent="0.25">
      <c r="A424" s="1">
        <v>41491.395833332615</v>
      </c>
      <c r="B424" s="52">
        <v>19.8</v>
      </c>
      <c r="C424" s="52">
        <v>54.916121863371124</v>
      </c>
    </row>
    <row r="425" spans="1:3" x14ac:dyDescent="0.25">
      <c r="A425" s="1">
        <v>41491.40624999928</v>
      </c>
      <c r="B425" s="52">
        <v>19.88</v>
      </c>
      <c r="C425" s="52">
        <v>53.627509135832362</v>
      </c>
    </row>
    <row r="426" spans="1:3" x14ac:dyDescent="0.25">
      <c r="A426" s="1">
        <v>41491.416666665944</v>
      </c>
      <c r="B426" s="52">
        <v>19.96</v>
      </c>
      <c r="C426" s="52">
        <v>50.639662400799587</v>
      </c>
    </row>
    <row r="427" spans="1:3" x14ac:dyDescent="0.25">
      <c r="A427" s="1">
        <v>41491.427083332608</v>
      </c>
      <c r="B427" s="52">
        <v>20.04</v>
      </c>
      <c r="C427" s="52">
        <v>51.821625362706392</v>
      </c>
    </row>
    <row r="428" spans="1:3" x14ac:dyDescent="0.25">
      <c r="A428" s="1">
        <v>41491.437499999272</v>
      </c>
      <c r="B428" s="52">
        <v>20.12</v>
      </c>
      <c r="C428" s="52">
        <v>55.785096181672458</v>
      </c>
    </row>
    <row r="429" spans="1:3" x14ac:dyDescent="0.25">
      <c r="A429" s="1">
        <v>41491.447916665937</v>
      </c>
      <c r="B429" s="52">
        <v>20.2</v>
      </c>
      <c r="C429" s="52">
        <v>50.447071314063031</v>
      </c>
    </row>
    <row r="430" spans="1:3" x14ac:dyDescent="0.25">
      <c r="A430" s="1">
        <v>41491.458333332601</v>
      </c>
      <c r="B430" s="52">
        <v>20.28</v>
      </c>
      <c r="C430" s="52">
        <v>53.241888839897214</v>
      </c>
    </row>
    <row r="431" spans="1:3" x14ac:dyDescent="0.25">
      <c r="A431" s="1">
        <v>41491.468749999265</v>
      </c>
      <c r="B431" s="52">
        <v>20.36</v>
      </c>
      <c r="C431" s="52">
        <v>51.767262874192724</v>
      </c>
    </row>
    <row r="432" spans="1:3" x14ac:dyDescent="0.25">
      <c r="A432" s="1">
        <v>41491.479166665929</v>
      </c>
      <c r="B432" s="52">
        <v>20.440000000000001</v>
      </c>
      <c r="C432" s="52">
        <v>54.904088942881963</v>
      </c>
    </row>
    <row r="433" spans="1:3" x14ac:dyDescent="0.25">
      <c r="A433" s="1">
        <v>41491.489583332594</v>
      </c>
      <c r="B433" s="52">
        <v>20.52</v>
      </c>
      <c r="C433" s="52">
        <v>50.026918987969154</v>
      </c>
    </row>
    <row r="434" spans="1:3" x14ac:dyDescent="0.25">
      <c r="A434" s="1">
        <v>41491.499999999258</v>
      </c>
      <c r="B434" s="52">
        <v>20.6</v>
      </c>
      <c r="C434" s="52">
        <v>55.188568345110987</v>
      </c>
    </row>
    <row r="435" spans="1:3" x14ac:dyDescent="0.25">
      <c r="A435" s="1">
        <v>41491.510416665922</v>
      </c>
      <c r="B435" s="52">
        <v>20.68</v>
      </c>
      <c r="C435" s="52">
        <v>53.314089926237237</v>
      </c>
    </row>
    <row r="436" spans="1:3" x14ac:dyDescent="0.25">
      <c r="A436" s="1">
        <v>41491.520833332586</v>
      </c>
      <c r="B436" s="52">
        <v>20.399999999999999</v>
      </c>
      <c r="C436" s="52">
        <v>56.173945764279019</v>
      </c>
    </row>
    <row r="437" spans="1:3" x14ac:dyDescent="0.25">
      <c r="A437" s="1">
        <v>41491.531249999251</v>
      </c>
      <c r="B437" s="52">
        <v>20.12</v>
      </c>
      <c r="C437" s="52">
        <v>54.809823193096378</v>
      </c>
    </row>
    <row r="438" spans="1:3" x14ac:dyDescent="0.25">
      <c r="A438" s="1">
        <v>41491.541666665915</v>
      </c>
      <c r="B438" s="52">
        <v>19.84</v>
      </c>
      <c r="C438" s="52">
        <v>54.780214221728016</v>
      </c>
    </row>
    <row r="439" spans="1:3" x14ac:dyDescent="0.25">
      <c r="A439" s="1">
        <v>41491.552083332579</v>
      </c>
      <c r="B439" s="52">
        <v>19.559999999999999</v>
      </c>
      <c r="C439" s="52">
        <v>56.741580311447265</v>
      </c>
    </row>
    <row r="440" spans="1:3" x14ac:dyDescent="0.25">
      <c r="A440" s="1">
        <v>41491.562499999243</v>
      </c>
      <c r="B440" s="52">
        <v>19.28</v>
      </c>
      <c r="C440" s="52">
        <v>50.28652698727393</v>
      </c>
    </row>
    <row r="441" spans="1:3" x14ac:dyDescent="0.25">
      <c r="A441" s="1">
        <v>41491.572916665908</v>
      </c>
      <c r="B441" s="52">
        <v>19</v>
      </c>
      <c r="C441" s="52">
        <v>55.062046049041591</v>
      </c>
    </row>
    <row r="442" spans="1:3" x14ac:dyDescent="0.25">
      <c r="A442" s="1">
        <v>41491.583333332572</v>
      </c>
      <c r="B442" s="52">
        <v>19.02</v>
      </c>
      <c r="C442" s="52">
        <v>56.712605342803819</v>
      </c>
    </row>
    <row r="443" spans="1:3" x14ac:dyDescent="0.25">
      <c r="A443" s="1">
        <v>41491.593749999236</v>
      </c>
      <c r="B443" s="52">
        <v>19.079999999999998</v>
      </c>
      <c r="C443" s="52">
        <v>54.117008637776173</v>
      </c>
    </row>
    <row r="444" spans="1:3" x14ac:dyDescent="0.25">
      <c r="A444" s="1">
        <v>41491.6041666659</v>
      </c>
      <c r="B444" s="52">
        <v>19.113333333333301</v>
      </c>
      <c r="C444" s="52">
        <v>53.277929493247406</v>
      </c>
    </row>
    <row r="445" spans="1:3" x14ac:dyDescent="0.25">
      <c r="A445" s="1">
        <v>41491.614583332565</v>
      </c>
      <c r="B445" s="52">
        <v>19.1533333333333</v>
      </c>
      <c r="C445" s="52">
        <v>54.320857156218764</v>
      </c>
    </row>
    <row r="446" spans="1:3" x14ac:dyDescent="0.25">
      <c r="A446" s="1">
        <v>41491.624999999229</v>
      </c>
      <c r="B446" s="52">
        <v>19.1933333333333</v>
      </c>
      <c r="C446" s="52">
        <v>53.874139186874352</v>
      </c>
    </row>
    <row r="447" spans="1:3" x14ac:dyDescent="0.25">
      <c r="A447" s="1">
        <v>41491.635416665893</v>
      </c>
      <c r="B447" s="52">
        <v>19.233333333333299</v>
      </c>
      <c r="C447" s="52">
        <v>50.21830857624861</v>
      </c>
    </row>
    <row r="448" spans="1:3" x14ac:dyDescent="0.25">
      <c r="A448" s="1">
        <v>41491.645833332557</v>
      </c>
      <c r="B448" s="52">
        <v>19.273333333333301</v>
      </c>
      <c r="C448" s="52">
        <v>57.916547766468383</v>
      </c>
    </row>
    <row r="449" spans="1:3" x14ac:dyDescent="0.25">
      <c r="A449" s="1">
        <v>41491.656249999221</v>
      </c>
      <c r="B449" s="52">
        <v>19.313333333333301</v>
      </c>
      <c r="C449" s="52">
        <v>53.043979939989455</v>
      </c>
    </row>
    <row r="450" spans="1:3" x14ac:dyDescent="0.25">
      <c r="A450" s="1">
        <v>41491.666666665886</v>
      </c>
      <c r="B450" s="52">
        <v>19.3533333333333</v>
      </c>
      <c r="C450" s="52">
        <v>55.801534173424464</v>
      </c>
    </row>
    <row r="451" spans="1:3" x14ac:dyDescent="0.25">
      <c r="A451" s="1">
        <v>41491.67708333255</v>
      </c>
      <c r="B451" s="52">
        <v>19.393333333333299</v>
      </c>
      <c r="C451" s="52">
        <v>54.738482539306787</v>
      </c>
    </row>
    <row r="452" spans="1:3" x14ac:dyDescent="0.25">
      <c r="A452" s="1">
        <v>41491.687499999214</v>
      </c>
      <c r="B452" s="52">
        <v>19.433333333333302</v>
      </c>
      <c r="C452" s="52">
        <v>52.494811413917084</v>
      </c>
    </row>
    <row r="453" spans="1:3" x14ac:dyDescent="0.25">
      <c r="A453" s="1">
        <v>41491.697916665878</v>
      </c>
      <c r="B453" s="52">
        <v>19.473333333333301</v>
      </c>
      <c r="C453" s="52">
        <v>57.100679818910514</v>
      </c>
    </row>
    <row r="454" spans="1:3" x14ac:dyDescent="0.25">
      <c r="A454" s="1">
        <v>41491.708333332543</v>
      </c>
      <c r="B454" s="52">
        <v>19.5133333333333</v>
      </c>
      <c r="C454" s="52">
        <v>55.056841663747015</v>
      </c>
    </row>
    <row r="455" spans="1:3" x14ac:dyDescent="0.25">
      <c r="A455" s="1">
        <v>41491.718749999207</v>
      </c>
      <c r="B455" s="52">
        <v>19.553333333333299</v>
      </c>
      <c r="C455" s="52">
        <v>50.802012314916624</v>
      </c>
    </row>
    <row r="456" spans="1:3" x14ac:dyDescent="0.25">
      <c r="A456" s="1">
        <v>41491.729166665871</v>
      </c>
      <c r="B456" s="52">
        <v>19.593333333333302</v>
      </c>
      <c r="C456" s="52">
        <v>50.249713699154654</v>
      </c>
    </row>
    <row r="457" spans="1:3" x14ac:dyDescent="0.25">
      <c r="A457" s="1">
        <v>41491.739583332535</v>
      </c>
      <c r="B457" s="52">
        <v>19.633333333333301</v>
      </c>
      <c r="C457" s="52">
        <v>55.898860343126856</v>
      </c>
    </row>
    <row r="458" spans="1:3" x14ac:dyDescent="0.25">
      <c r="A458" s="1">
        <v>41491.7499999992</v>
      </c>
      <c r="B458" s="52">
        <v>19.6733333333333</v>
      </c>
      <c r="C458" s="52">
        <v>52.687455454327171</v>
      </c>
    </row>
    <row r="459" spans="1:3" x14ac:dyDescent="0.25">
      <c r="A459" s="1">
        <v>41491.760416665864</v>
      </c>
      <c r="B459" s="52">
        <v>19.713333333333299</v>
      </c>
      <c r="C459" s="52">
        <v>54.570930352402129</v>
      </c>
    </row>
    <row r="460" spans="1:3" x14ac:dyDescent="0.25">
      <c r="A460" s="1">
        <v>41491.770833332528</v>
      </c>
      <c r="B460" s="52">
        <v>19.753333333333298</v>
      </c>
      <c r="C460" s="52">
        <v>57.560483228222921</v>
      </c>
    </row>
    <row r="461" spans="1:3" x14ac:dyDescent="0.25">
      <c r="A461" s="1">
        <v>41491.781249999192</v>
      </c>
      <c r="B461" s="52">
        <v>19.793333333333301</v>
      </c>
      <c r="C461" s="52">
        <v>54.621617138377786</v>
      </c>
    </row>
    <row r="462" spans="1:3" x14ac:dyDescent="0.25">
      <c r="A462" s="1">
        <v>41491.791666665857</v>
      </c>
      <c r="B462" s="52">
        <v>19.8333333333333</v>
      </c>
      <c r="C462" s="52">
        <v>52.419973862073853</v>
      </c>
    </row>
    <row r="463" spans="1:3" x14ac:dyDescent="0.25">
      <c r="A463" s="1">
        <v>41491.802083332521</v>
      </c>
      <c r="B463" s="52">
        <v>19.873333333333299</v>
      </c>
      <c r="C463" s="52">
        <v>56.038655200676345</v>
      </c>
    </row>
    <row r="464" spans="1:3" x14ac:dyDescent="0.25">
      <c r="A464" s="1">
        <v>41491.812499999185</v>
      </c>
      <c r="B464" s="52">
        <v>19.913333333333298</v>
      </c>
      <c r="C464" s="52">
        <v>56.660109995933425</v>
      </c>
    </row>
    <row r="465" spans="1:3" x14ac:dyDescent="0.25">
      <c r="A465" s="1">
        <v>41491.822916665849</v>
      </c>
      <c r="B465" s="52">
        <v>19.953333333333301</v>
      </c>
      <c r="C465" s="52">
        <v>50.424912605204433</v>
      </c>
    </row>
    <row r="466" spans="1:3" x14ac:dyDescent="0.25">
      <c r="A466" s="1">
        <v>41491.833333332514</v>
      </c>
      <c r="B466" s="52">
        <v>19.9933333333333</v>
      </c>
      <c r="C466" s="52">
        <v>50.565437714828946</v>
      </c>
    </row>
    <row r="467" spans="1:3" x14ac:dyDescent="0.25">
      <c r="A467" s="1">
        <v>41491.843749999178</v>
      </c>
      <c r="B467" s="52">
        <v>18.362394164034853</v>
      </c>
      <c r="C467" s="52">
        <v>52.649996601619016</v>
      </c>
    </row>
    <row r="468" spans="1:3" x14ac:dyDescent="0.25">
      <c r="A468" s="1">
        <v>41491.854166665842</v>
      </c>
      <c r="B468" s="52">
        <v>18.13417891164492</v>
      </c>
      <c r="C468" s="52">
        <v>57.862619758280594</v>
      </c>
    </row>
    <row r="469" spans="1:3" x14ac:dyDescent="0.25">
      <c r="A469" s="1">
        <v>41491.864583332506</v>
      </c>
      <c r="B469" s="52">
        <v>18.024686841751912</v>
      </c>
      <c r="C469" s="52">
        <v>56.013062105402149</v>
      </c>
    </row>
    <row r="470" spans="1:3" x14ac:dyDescent="0.25">
      <c r="A470" s="1">
        <v>41491.874999999171</v>
      </c>
      <c r="B470" s="52">
        <v>18.694932245494339</v>
      </c>
      <c r="C470" s="52">
        <v>55.795817435789012</v>
      </c>
    </row>
    <row r="471" spans="1:3" x14ac:dyDescent="0.25">
      <c r="A471" s="1">
        <v>41491.885416665835</v>
      </c>
      <c r="B471" s="52">
        <v>18.789178490810595</v>
      </c>
      <c r="C471" s="52">
        <v>50.021417910885027</v>
      </c>
    </row>
    <row r="472" spans="1:3" x14ac:dyDescent="0.25">
      <c r="A472" s="1">
        <v>41491.895833332499</v>
      </c>
      <c r="B472" s="52">
        <v>18.014879617603768</v>
      </c>
      <c r="C472" s="52">
        <v>52.548405286396736</v>
      </c>
    </row>
    <row r="473" spans="1:3" x14ac:dyDescent="0.25">
      <c r="A473" s="1">
        <v>41491.906249999163</v>
      </c>
      <c r="B473" s="52">
        <v>18.856257697576574</v>
      </c>
      <c r="C473" s="52">
        <v>54.303589111219694</v>
      </c>
    </row>
    <row r="474" spans="1:3" x14ac:dyDescent="0.25">
      <c r="A474" s="1">
        <v>41491.916666665828</v>
      </c>
      <c r="B474" s="52">
        <v>19.606755479716739</v>
      </c>
      <c r="C474" s="52">
        <v>51.231250562115406</v>
      </c>
    </row>
    <row r="475" spans="1:3" x14ac:dyDescent="0.25">
      <c r="A475" s="1">
        <v>41491.927083332492</v>
      </c>
      <c r="B475" s="52">
        <v>18.990153591987514</v>
      </c>
      <c r="C475" s="52">
        <v>50.839566446987092</v>
      </c>
    </row>
    <row r="476" spans="1:3" x14ac:dyDescent="0.25">
      <c r="A476" s="1">
        <v>41491.937499999156</v>
      </c>
      <c r="B476" s="52">
        <v>19.178467129931192</v>
      </c>
      <c r="C476" s="52">
        <v>52.242873292095176</v>
      </c>
    </row>
    <row r="477" spans="1:3" x14ac:dyDescent="0.25">
      <c r="A477" s="1">
        <v>41491.94791666582</v>
      </c>
      <c r="B477" s="52">
        <v>19.124791360450267</v>
      </c>
      <c r="C477" s="52">
        <v>53.258908774730763</v>
      </c>
    </row>
    <row r="478" spans="1:3" x14ac:dyDescent="0.25">
      <c r="A478" s="1">
        <v>41491.958333332484</v>
      </c>
      <c r="B478" s="52">
        <v>18.052801127912474</v>
      </c>
      <c r="C478" s="52">
        <v>55.408815059160446</v>
      </c>
    </row>
    <row r="479" spans="1:3" x14ac:dyDescent="0.25">
      <c r="A479" s="1">
        <v>41491.968749999149</v>
      </c>
      <c r="B479" s="52">
        <v>18.036943222802613</v>
      </c>
      <c r="C479" s="52">
        <v>50.170364275865687</v>
      </c>
    </row>
    <row r="480" spans="1:3" x14ac:dyDescent="0.25">
      <c r="A480" s="1">
        <v>41491.979166665813</v>
      </c>
      <c r="B480" s="52">
        <v>19.821019402055192</v>
      </c>
      <c r="C480" s="52">
        <v>56.772691986485285</v>
      </c>
    </row>
    <row r="481" spans="1:3" x14ac:dyDescent="0.25">
      <c r="A481" s="1">
        <v>41491.989583332477</v>
      </c>
      <c r="B481" s="52">
        <v>18.122961102640112</v>
      </c>
      <c r="C481" s="52">
        <v>57.367403453633102</v>
      </c>
    </row>
    <row r="482" spans="1:3" x14ac:dyDescent="0.25">
      <c r="A482" s="1">
        <v>41491.999999999141</v>
      </c>
      <c r="B482" s="52">
        <v>18.761745070721695</v>
      </c>
      <c r="C482" s="52">
        <v>55.94786866361374</v>
      </c>
    </row>
    <row r="483" spans="1:3" x14ac:dyDescent="0.25">
      <c r="A483" s="1">
        <v>41492.010416665806</v>
      </c>
      <c r="B483" s="52">
        <v>19.048372459431352</v>
      </c>
      <c r="C483" s="52">
        <v>57.281006554869649</v>
      </c>
    </row>
    <row r="484" spans="1:3" x14ac:dyDescent="0.25">
      <c r="A484" s="1">
        <v>41492.02083333247</v>
      </c>
      <c r="B484" s="52">
        <v>19.495252260364051</v>
      </c>
      <c r="C484" s="52">
        <v>50.540904276481939</v>
      </c>
    </row>
    <row r="485" spans="1:3" x14ac:dyDescent="0.25">
      <c r="A485" s="1">
        <v>41492.031249999134</v>
      </c>
      <c r="B485" s="52">
        <v>18.259941415352479</v>
      </c>
      <c r="C485" s="52">
        <v>51.585026681939745</v>
      </c>
    </row>
    <row r="486" spans="1:3" x14ac:dyDescent="0.25">
      <c r="A486" s="1">
        <v>41492.041666665798</v>
      </c>
      <c r="B486" s="52">
        <v>18.33256562414633</v>
      </c>
      <c r="C486" s="52">
        <v>56.794718913868572</v>
      </c>
    </row>
    <row r="487" spans="1:3" x14ac:dyDescent="0.25">
      <c r="A487" s="1">
        <v>41492.052083332463</v>
      </c>
      <c r="B487" s="52">
        <v>18.871756713261544</v>
      </c>
      <c r="C487" s="52">
        <v>54.999008212651887</v>
      </c>
    </row>
    <row r="488" spans="1:3" x14ac:dyDescent="0.25">
      <c r="A488" s="1">
        <v>41492.062499999127</v>
      </c>
      <c r="B488" s="52">
        <v>19.086292306621001</v>
      </c>
      <c r="C488" s="52">
        <v>57.409966201035751</v>
      </c>
    </row>
    <row r="489" spans="1:3" x14ac:dyDescent="0.25">
      <c r="A489" s="1">
        <v>41492.072916665791</v>
      </c>
      <c r="B489" s="52">
        <v>18.318578537807078</v>
      </c>
      <c r="C489" s="52">
        <v>56.998991838425496</v>
      </c>
    </row>
    <row r="490" spans="1:3" x14ac:dyDescent="0.25">
      <c r="A490" s="1">
        <v>41492.083333332455</v>
      </c>
      <c r="B490" s="52">
        <v>18.06440605237594</v>
      </c>
      <c r="C490" s="52">
        <v>57.390274756818393</v>
      </c>
    </row>
    <row r="491" spans="1:3" x14ac:dyDescent="0.25">
      <c r="A491" s="1">
        <v>41492.09374999912</v>
      </c>
      <c r="B491" s="52">
        <v>18.370636402668531</v>
      </c>
      <c r="C491" s="52">
        <v>55.088340640386036</v>
      </c>
    </row>
    <row r="492" spans="1:3" x14ac:dyDescent="0.25">
      <c r="A492" s="1">
        <v>41492.104166665784</v>
      </c>
      <c r="B492" s="52">
        <v>19.725495126034684</v>
      </c>
      <c r="C492" s="52">
        <v>51.861009777721819</v>
      </c>
    </row>
    <row r="493" spans="1:3" x14ac:dyDescent="0.25">
      <c r="A493" s="1">
        <v>41492.114583332448</v>
      </c>
      <c r="B493" s="52">
        <v>19.900646224276809</v>
      </c>
      <c r="C493" s="52">
        <v>54.827142745020886</v>
      </c>
    </row>
    <row r="494" spans="1:3" x14ac:dyDescent="0.25">
      <c r="A494" s="1">
        <v>41492.124999999112</v>
      </c>
      <c r="B494" s="52">
        <v>19.082287397798122</v>
      </c>
      <c r="C494" s="52">
        <v>56.890048134421257</v>
      </c>
    </row>
    <row r="495" spans="1:3" x14ac:dyDescent="0.25">
      <c r="A495" s="1">
        <v>41492.135416665777</v>
      </c>
      <c r="B495" s="52">
        <v>18.174157521651953</v>
      </c>
      <c r="C495" s="52">
        <v>57.322898069938866</v>
      </c>
    </row>
    <row r="496" spans="1:3" x14ac:dyDescent="0.25">
      <c r="A496" s="1">
        <v>41492.145833332441</v>
      </c>
      <c r="B496" s="52">
        <v>19.765707496548352</v>
      </c>
      <c r="C496" s="52">
        <v>57.402311177530358</v>
      </c>
    </row>
    <row r="497" spans="1:3" x14ac:dyDescent="0.25">
      <c r="A497" s="1">
        <v>41492.156249999105</v>
      </c>
      <c r="B497" s="52">
        <v>19.138440237451615</v>
      </c>
      <c r="C497" s="52">
        <v>54.585967336786432</v>
      </c>
    </row>
    <row r="498" spans="1:3" x14ac:dyDescent="0.25">
      <c r="A498" s="1">
        <v>41492.166666665769</v>
      </c>
      <c r="B498" s="52">
        <v>18.118189613168706</v>
      </c>
      <c r="C498" s="52">
        <v>53.521418795561594</v>
      </c>
    </row>
    <row r="499" spans="1:3" x14ac:dyDescent="0.25">
      <c r="A499" s="1">
        <v>41492.177083332434</v>
      </c>
      <c r="B499" s="52">
        <v>18.244778154877437</v>
      </c>
      <c r="C499" s="52">
        <v>54.800959810947468</v>
      </c>
    </row>
    <row r="500" spans="1:3" x14ac:dyDescent="0.25">
      <c r="A500" s="1">
        <v>41492.187499999098</v>
      </c>
      <c r="B500" s="52">
        <v>19.458811380203915</v>
      </c>
      <c r="C500" s="52">
        <v>51.415403782323644</v>
      </c>
    </row>
    <row r="501" spans="1:3" x14ac:dyDescent="0.25">
      <c r="A501" s="1">
        <v>41492.197916665762</v>
      </c>
      <c r="B501" s="52">
        <v>18.531259776857933</v>
      </c>
      <c r="C501" s="52">
        <v>56.192685393851406</v>
      </c>
    </row>
    <row r="502" spans="1:3" x14ac:dyDescent="0.25">
      <c r="A502" s="1">
        <v>41492.208333332426</v>
      </c>
      <c r="B502" s="52">
        <v>18.762264360163702</v>
      </c>
      <c r="C502" s="52">
        <v>54.661573092504874</v>
      </c>
    </row>
    <row r="503" spans="1:3" x14ac:dyDescent="0.25">
      <c r="A503" s="1">
        <v>41492.218749999091</v>
      </c>
      <c r="B503" s="52">
        <v>19.858822286025333</v>
      </c>
      <c r="C503" s="52">
        <v>55.430231624572087</v>
      </c>
    </row>
    <row r="504" spans="1:3" x14ac:dyDescent="0.25">
      <c r="A504" s="1">
        <v>41492.229166665755</v>
      </c>
      <c r="B504" s="52">
        <v>18.063219085721137</v>
      </c>
      <c r="C504" s="52">
        <v>53.766712279398618</v>
      </c>
    </row>
    <row r="505" spans="1:3" x14ac:dyDescent="0.25">
      <c r="A505" s="1">
        <v>41492.239583332419</v>
      </c>
      <c r="B505" s="52">
        <v>18.680686735968933</v>
      </c>
      <c r="C505" s="52">
        <v>55.484171247535784</v>
      </c>
    </row>
    <row r="506" spans="1:3" x14ac:dyDescent="0.25">
      <c r="A506" s="1">
        <v>41492.249999999083</v>
      </c>
      <c r="B506" s="52">
        <v>18.725984364144455</v>
      </c>
      <c r="C506" s="52">
        <v>53.797760993389367</v>
      </c>
    </row>
    <row r="507" spans="1:3" x14ac:dyDescent="0.25">
      <c r="A507" s="1">
        <v>41492.260416665747</v>
      </c>
      <c r="B507" s="52">
        <v>19.111888211602764</v>
      </c>
      <c r="C507" s="52">
        <v>51.092447386923446</v>
      </c>
    </row>
    <row r="508" spans="1:3" x14ac:dyDescent="0.25">
      <c r="A508" s="1">
        <v>41492.270833332412</v>
      </c>
      <c r="B508" s="52">
        <v>19.74969814889656</v>
      </c>
      <c r="C508" s="52">
        <v>52.137978211343842</v>
      </c>
    </row>
    <row r="509" spans="1:3" x14ac:dyDescent="0.25">
      <c r="A509" s="1">
        <v>41492.281249999076</v>
      </c>
      <c r="B509" s="52">
        <v>18.76120064326394</v>
      </c>
      <c r="C509" s="52">
        <v>56.760490231764365</v>
      </c>
    </row>
    <row r="510" spans="1:3" x14ac:dyDescent="0.25">
      <c r="A510" s="1">
        <v>41492.29166666574</v>
      </c>
      <c r="B510" s="52">
        <v>18.25345882017097</v>
      </c>
      <c r="C510" s="52">
        <v>54.218339546660701</v>
      </c>
    </row>
    <row r="511" spans="1:3" x14ac:dyDescent="0.25">
      <c r="A511" s="1">
        <v>41492.302083332404</v>
      </c>
      <c r="B511" s="52">
        <v>18.618229295054981</v>
      </c>
      <c r="C511" s="52">
        <v>56.855679337956666</v>
      </c>
    </row>
    <row r="512" spans="1:3" x14ac:dyDescent="0.25">
      <c r="A512" s="1">
        <v>41492.312499999069</v>
      </c>
      <c r="B512" s="52">
        <v>19.576716783601565</v>
      </c>
      <c r="C512" s="52">
        <v>54.593793209218312</v>
      </c>
    </row>
    <row r="513" spans="1:3" x14ac:dyDescent="0.25">
      <c r="A513" s="1">
        <v>41492.322916665733</v>
      </c>
      <c r="B513" s="52">
        <v>18.292632386096724</v>
      </c>
      <c r="C513" s="52">
        <v>54.022936972646626</v>
      </c>
    </row>
    <row r="514" spans="1:3" x14ac:dyDescent="0.25">
      <c r="A514" s="1">
        <v>41492.333333332397</v>
      </c>
      <c r="B514" s="52">
        <v>18.959919022506707</v>
      </c>
      <c r="C514" s="52">
        <v>55.785696401177788</v>
      </c>
    </row>
    <row r="515" spans="1:3" x14ac:dyDescent="0.25">
      <c r="A515" s="1">
        <v>41492.343749999061</v>
      </c>
      <c r="B515" s="52">
        <v>19.316898359422833</v>
      </c>
      <c r="C515" s="52">
        <v>55.128954710500338</v>
      </c>
    </row>
    <row r="516" spans="1:3" x14ac:dyDescent="0.25">
      <c r="A516" s="1">
        <v>41492.354166665726</v>
      </c>
      <c r="B516" s="52">
        <v>18.796080162148655</v>
      </c>
      <c r="C516" s="52">
        <v>55.699783148608617</v>
      </c>
    </row>
    <row r="517" spans="1:3" x14ac:dyDescent="0.25">
      <c r="A517" s="1">
        <v>41492.36458333239</v>
      </c>
      <c r="B517" s="52">
        <v>19.0283432571585</v>
      </c>
      <c r="C517" s="52">
        <v>56.23601111714229</v>
      </c>
    </row>
    <row r="518" spans="1:3" x14ac:dyDescent="0.25">
      <c r="A518" s="1">
        <v>41492.374999999054</v>
      </c>
      <c r="B518" s="52">
        <v>19.096171976051554</v>
      </c>
      <c r="C518" s="52">
        <v>56.69561660449628</v>
      </c>
    </row>
    <row r="519" spans="1:3" x14ac:dyDescent="0.25">
      <c r="A519" s="1">
        <v>41492.385416665718</v>
      </c>
      <c r="B519" s="52">
        <v>18.199725953129228</v>
      </c>
      <c r="C519" s="52">
        <v>55.932367807274815</v>
      </c>
    </row>
    <row r="520" spans="1:3" x14ac:dyDescent="0.25">
      <c r="A520" s="1">
        <v>41492.395833332383</v>
      </c>
      <c r="B520" s="52">
        <v>19.167712045855382</v>
      </c>
      <c r="C520" s="52">
        <v>53.119258283719034</v>
      </c>
    </row>
    <row r="521" spans="1:3" x14ac:dyDescent="0.25">
      <c r="A521" s="1">
        <v>41492.406249999047</v>
      </c>
      <c r="B521" s="52">
        <v>18.646306878837482</v>
      </c>
      <c r="C521" s="52">
        <v>53.414647357999591</v>
      </c>
    </row>
    <row r="522" spans="1:3" x14ac:dyDescent="0.25">
      <c r="A522" s="1">
        <v>41492.416666665711</v>
      </c>
      <c r="B522" s="52">
        <v>19.128033186812338</v>
      </c>
      <c r="C522" s="52">
        <v>57.312466325953778</v>
      </c>
    </row>
    <row r="523" spans="1:3" x14ac:dyDescent="0.25">
      <c r="A523" s="1">
        <v>41492.427083332375</v>
      </c>
      <c r="B523" s="52">
        <v>18.6684934049965</v>
      </c>
      <c r="C523" s="52">
        <v>54.102236167039031</v>
      </c>
    </row>
    <row r="524" spans="1:3" x14ac:dyDescent="0.25">
      <c r="A524" s="1">
        <v>41492.43749999904</v>
      </c>
      <c r="B524" s="52">
        <v>18.26888214647667</v>
      </c>
      <c r="C524" s="52">
        <v>52.258307441881414</v>
      </c>
    </row>
    <row r="525" spans="1:3" x14ac:dyDescent="0.25">
      <c r="A525" s="1">
        <v>41492.447916665704</v>
      </c>
      <c r="B525" s="52">
        <v>19.103164440657103</v>
      </c>
      <c r="C525" s="52">
        <v>51.628324611876856</v>
      </c>
    </row>
    <row r="526" spans="1:3" x14ac:dyDescent="0.25">
      <c r="A526" s="1">
        <v>41492.458333332368</v>
      </c>
      <c r="B526" s="52">
        <v>18.449921743409938</v>
      </c>
      <c r="C526" s="52">
        <v>52.861628160410504</v>
      </c>
    </row>
    <row r="527" spans="1:3" x14ac:dyDescent="0.25">
      <c r="A527" s="1">
        <v>41492.468749999032</v>
      </c>
      <c r="B527" s="52">
        <v>18.62751840619778</v>
      </c>
      <c r="C527" s="52">
        <v>55.596343204270767</v>
      </c>
    </row>
    <row r="528" spans="1:3" x14ac:dyDescent="0.25">
      <c r="A528" s="1">
        <v>41492.479166665697</v>
      </c>
      <c r="B528" s="52">
        <v>18.710813045889655</v>
      </c>
      <c r="C528" s="52">
        <v>53.719473050268206</v>
      </c>
    </row>
    <row r="529" spans="1:3" x14ac:dyDescent="0.25">
      <c r="A529" s="1">
        <v>41492.489583332361</v>
      </c>
      <c r="B529" s="52">
        <v>18.197515044374221</v>
      </c>
      <c r="C529" s="52">
        <v>51.956091061176515</v>
      </c>
    </row>
    <row r="530" spans="1:3" x14ac:dyDescent="0.25">
      <c r="A530" s="1">
        <v>41492.499999999025</v>
      </c>
      <c r="B530" s="52">
        <v>19.115346634270104</v>
      </c>
      <c r="C530" s="52">
        <v>51.05757532922388</v>
      </c>
    </row>
    <row r="531" spans="1:3" x14ac:dyDescent="0.25">
      <c r="A531" s="1">
        <v>41492.510416665689</v>
      </c>
      <c r="B531" s="52">
        <v>18.056554116694318</v>
      </c>
      <c r="C531" s="52">
        <v>52.76429675717592</v>
      </c>
    </row>
    <row r="532" spans="1:3" x14ac:dyDescent="0.25">
      <c r="A532" s="1">
        <v>41492.520833332354</v>
      </c>
      <c r="B532" s="52">
        <v>19.293042116836489</v>
      </c>
      <c r="C532" s="52">
        <v>57.765139542752813</v>
      </c>
    </row>
    <row r="533" spans="1:3" x14ac:dyDescent="0.25">
      <c r="A533" s="1">
        <v>41492.531249999018</v>
      </c>
      <c r="B533" s="52">
        <v>18.74601638992074</v>
      </c>
      <c r="C533" s="52">
        <v>50.493889413667667</v>
      </c>
    </row>
    <row r="534" spans="1:3" x14ac:dyDescent="0.25">
      <c r="A534" s="1">
        <v>41492.541666665682</v>
      </c>
      <c r="B534" s="52">
        <v>18.005744593332849</v>
      </c>
      <c r="C534" s="52">
        <v>57.716155245763225</v>
      </c>
    </row>
    <row r="535" spans="1:3" x14ac:dyDescent="0.25">
      <c r="A535" s="1">
        <v>41492.552083332346</v>
      </c>
      <c r="B535" s="52">
        <v>18.257652746738945</v>
      </c>
      <c r="C535" s="52">
        <v>50.422449232353472</v>
      </c>
    </row>
    <row r="536" spans="1:3" x14ac:dyDescent="0.25">
      <c r="A536" s="1">
        <v>41492.56249999901</v>
      </c>
      <c r="B536" s="52">
        <v>18.237553564912101</v>
      </c>
      <c r="C536" s="52">
        <v>50.770094777502834</v>
      </c>
    </row>
    <row r="537" spans="1:3" x14ac:dyDescent="0.25">
      <c r="A537" s="1">
        <v>41492.572916665675</v>
      </c>
      <c r="B537" s="52">
        <v>19.053763526934237</v>
      </c>
      <c r="C537" s="52">
        <v>50.041825474484334</v>
      </c>
    </row>
    <row r="538" spans="1:3" x14ac:dyDescent="0.25">
      <c r="A538" s="1">
        <v>41492.583333332339</v>
      </c>
      <c r="B538" s="52">
        <v>18.444977594283074</v>
      </c>
      <c r="C538" s="52">
        <v>53.956227807125742</v>
      </c>
    </row>
    <row r="539" spans="1:3" x14ac:dyDescent="0.25">
      <c r="A539" s="1">
        <v>41492.593749999003</v>
      </c>
      <c r="B539" s="52">
        <v>19.042256120657399</v>
      </c>
      <c r="C539" s="52">
        <v>56.295181470262584</v>
      </c>
    </row>
    <row r="540" spans="1:3" x14ac:dyDescent="0.25">
      <c r="A540" s="1">
        <v>41492.604166665667</v>
      </c>
      <c r="B540" s="52">
        <v>19.067853444475332</v>
      </c>
      <c r="C540" s="52">
        <v>54.568327337081506</v>
      </c>
    </row>
    <row r="541" spans="1:3" x14ac:dyDescent="0.25">
      <c r="A541" s="1">
        <v>41492.614583332332</v>
      </c>
      <c r="B541" s="52">
        <v>19.920176741880187</v>
      </c>
      <c r="C541" s="52">
        <v>56.710718368826569</v>
      </c>
    </row>
    <row r="542" spans="1:3" x14ac:dyDescent="0.25">
      <c r="A542" s="1">
        <v>41492.624999998996</v>
      </c>
      <c r="B542" s="52">
        <v>18.526686567720734</v>
      </c>
      <c r="C542" s="52">
        <v>50.777688517710793</v>
      </c>
    </row>
    <row r="543" spans="1:3" x14ac:dyDescent="0.25">
      <c r="A543" s="1">
        <v>41492.63541666566</v>
      </c>
      <c r="B543" s="52">
        <v>18.921364375353789</v>
      </c>
      <c r="C543" s="52">
        <v>51.805656578420901</v>
      </c>
    </row>
    <row r="544" spans="1:3" x14ac:dyDescent="0.25">
      <c r="A544" s="1">
        <v>41492.645833332324</v>
      </c>
      <c r="B544" s="52">
        <v>18.956072072135207</v>
      </c>
      <c r="C544" s="52">
        <v>56.469132063770381</v>
      </c>
    </row>
    <row r="545" spans="1:3" x14ac:dyDescent="0.25">
      <c r="A545" s="1">
        <v>41492.656249998989</v>
      </c>
      <c r="B545" s="52">
        <v>19.356604175661865</v>
      </c>
      <c r="C545" s="52">
        <v>50.052297376169889</v>
      </c>
    </row>
    <row r="546" spans="1:3" x14ac:dyDescent="0.25">
      <c r="A546" s="1">
        <v>41492.666666665653</v>
      </c>
      <c r="B546" s="52">
        <v>18.561651411237445</v>
      </c>
      <c r="C546" s="52">
        <v>52.270474224764925</v>
      </c>
    </row>
    <row r="547" spans="1:3" x14ac:dyDescent="0.25">
      <c r="A547" s="1">
        <v>41492.677083332317</v>
      </c>
      <c r="B547" s="52">
        <v>18.188679866262817</v>
      </c>
      <c r="C547" s="52">
        <v>50.103211174308925</v>
      </c>
    </row>
    <row r="548" spans="1:3" x14ac:dyDescent="0.25">
      <c r="A548" s="1">
        <v>41492.687499998981</v>
      </c>
      <c r="B548" s="52">
        <v>19.247250154368977</v>
      </c>
      <c r="C548" s="52">
        <v>57.926916539104859</v>
      </c>
    </row>
    <row r="549" spans="1:3" x14ac:dyDescent="0.25">
      <c r="A549" s="1">
        <v>41492.697916665646</v>
      </c>
      <c r="B549" s="52">
        <v>19.000769437360923</v>
      </c>
      <c r="C549" s="52">
        <v>54.008595168007723</v>
      </c>
    </row>
    <row r="550" spans="1:3" x14ac:dyDescent="0.25">
      <c r="A550" s="1">
        <v>41492.70833333231</v>
      </c>
      <c r="B550" s="52">
        <v>18.874648150401541</v>
      </c>
      <c r="C550" s="52">
        <v>50.198842121455478</v>
      </c>
    </row>
    <row r="551" spans="1:3" x14ac:dyDescent="0.25">
      <c r="A551" s="1">
        <v>41492.718749998974</v>
      </c>
      <c r="B551" s="52">
        <v>19.93620849558674</v>
      </c>
      <c r="C551" s="52">
        <v>52.667046140546113</v>
      </c>
    </row>
    <row r="552" spans="1:3" x14ac:dyDescent="0.25">
      <c r="A552" s="1">
        <v>41492.729166665638</v>
      </c>
      <c r="B552" s="52">
        <v>18.110868903084203</v>
      </c>
      <c r="C552" s="52">
        <v>55.282203355371387</v>
      </c>
    </row>
    <row r="553" spans="1:3" x14ac:dyDescent="0.25">
      <c r="A553" s="1">
        <v>41492.739583332303</v>
      </c>
      <c r="B553" s="52">
        <v>19.613429895316273</v>
      </c>
      <c r="C553" s="52">
        <v>50.712685574160155</v>
      </c>
    </row>
    <row r="554" spans="1:3" x14ac:dyDescent="0.25">
      <c r="A554" s="1">
        <v>41492.749999998967</v>
      </c>
      <c r="B554" s="52">
        <v>18.464644979239161</v>
      </c>
      <c r="C554" s="52">
        <v>57.815109526576961</v>
      </c>
    </row>
    <row r="555" spans="1:3" x14ac:dyDescent="0.25">
      <c r="A555" s="1">
        <v>41492.760416665631</v>
      </c>
      <c r="B555" s="52">
        <v>19.831993674928036</v>
      </c>
      <c r="C555" s="52">
        <v>53.184243986423006</v>
      </c>
    </row>
    <row r="556" spans="1:3" x14ac:dyDescent="0.25">
      <c r="A556" s="1">
        <v>41492.770833332295</v>
      </c>
      <c r="B556" s="52">
        <v>18.175286532670157</v>
      </c>
      <c r="C556" s="52">
        <v>53.616192914162099</v>
      </c>
    </row>
    <row r="557" spans="1:3" x14ac:dyDescent="0.25">
      <c r="A557" s="1">
        <v>41492.78124999896</v>
      </c>
      <c r="B557" s="52">
        <v>19.660221570076331</v>
      </c>
      <c r="C557" s="52">
        <v>56.743719257888095</v>
      </c>
    </row>
    <row r="558" spans="1:3" x14ac:dyDescent="0.25">
      <c r="A558" s="1">
        <v>41492.791666665624</v>
      </c>
      <c r="B558" s="52">
        <v>18.721662716882708</v>
      </c>
      <c r="C558" s="52">
        <v>51.721696562054305</v>
      </c>
    </row>
    <row r="559" spans="1:3" x14ac:dyDescent="0.25">
      <c r="A559" s="1">
        <v>41492.802083332288</v>
      </c>
      <c r="B559" s="52">
        <v>19.131527163719053</v>
      </c>
      <c r="C559" s="52">
        <v>53.367088991606067</v>
      </c>
    </row>
    <row r="560" spans="1:3" x14ac:dyDescent="0.25">
      <c r="A560" s="1">
        <v>41492.812499998952</v>
      </c>
      <c r="B560" s="52">
        <v>19.723627205073029</v>
      </c>
      <c r="C560" s="52">
        <v>54.041448034815552</v>
      </c>
    </row>
    <row r="561" spans="1:3" x14ac:dyDescent="0.25">
      <c r="A561" s="1">
        <v>41492.822916665617</v>
      </c>
      <c r="B561" s="52">
        <v>18.238604567273509</v>
      </c>
      <c r="C561" s="52">
        <v>50.526376558338434</v>
      </c>
    </row>
    <row r="562" spans="1:3" x14ac:dyDescent="0.25">
      <c r="A562" s="1">
        <v>41492.833333332281</v>
      </c>
      <c r="B562" s="52">
        <v>19.163307970388303</v>
      </c>
      <c r="C562" s="52">
        <v>57.394364992085713</v>
      </c>
    </row>
    <row r="563" spans="1:3" x14ac:dyDescent="0.25">
      <c r="A563" s="1">
        <v>41492.843749998945</v>
      </c>
      <c r="B563" s="52">
        <v>18.013068654587553</v>
      </c>
      <c r="C563" s="52">
        <v>50.133671523407955</v>
      </c>
    </row>
    <row r="564" spans="1:3" x14ac:dyDescent="0.25">
      <c r="A564" s="1">
        <v>41492.854166665609</v>
      </c>
      <c r="B564" s="52">
        <v>18.098704862077028</v>
      </c>
      <c r="C564" s="52">
        <v>54.766453013703988</v>
      </c>
    </row>
    <row r="565" spans="1:3" x14ac:dyDescent="0.25">
      <c r="A565" s="1">
        <v>41492.864583332273</v>
      </c>
      <c r="B565" s="52">
        <v>18.778164480490567</v>
      </c>
      <c r="C565" s="52">
        <v>51.870086635154721</v>
      </c>
    </row>
    <row r="566" spans="1:3" x14ac:dyDescent="0.25">
      <c r="A566" s="1">
        <v>41492.874999998938</v>
      </c>
      <c r="B566" s="52">
        <v>19.458019010195887</v>
      </c>
      <c r="C566" s="52">
        <v>52.969183753744026</v>
      </c>
    </row>
    <row r="567" spans="1:3" x14ac:dyDescent="0.25">
      <c r="A567" s="1">
        <v>41492.885416665602</v>
      </c>
      <c r="B567" s="52">
        <v>18.891165179338852</v>
      </c>
      <c r="C567" s="52">
        <v>56.276932922817643</v>
      </c>
    </row>
    <row r="568" spans="1:3" x14ac:dyDescent="0.25">
      <c r="A568" s="1">
        <v>41492.895833332266</v>
      </c>
      <c r="B568" s="52">
        <v>18.011188283188186</v>
      </c>
      <c r="C568" s="52">
        <v>54.540179817529399</v>
      </c>
    </row>
    <row r="569" spans="1:3" x14ac:dyDescent="0.25">
      <c r="A569" s="1">
        <v>41492.90624999893</v>
      </c>
      <c r="B569" s="52">
        <v>19.270394942520699</v>
      </c>
      <c r="C569" s="52">
        <v>57.133169587995376</v>
      </c>
    </row>
    <row r="570" spans="1:3" x14ac:dyDescent="0.25">
      <c r="A570" s="1">
        <v>41492.916666665595</v>
      </c>
      <c r="B570" s="52">
        <v>19.234616020454673</v>
      </c>
      <c r="C570" s="52">
        <v>54.590262501138</v>
      </c>
    </row>
    <row r="571" spans="1:3" x14ac:dyDescent="0.25">
      <c r="A571" s="1">
        <v>41492.927083332259</v>
      </c>
      <c r="B571" s="52">
        <v>19.918080314714484</v>
      </c>
      <c r="C571" s="52">
        <v>56.997865290222286</v>
      </c>
    </row>
    <row r="572" spans="1:3" x14ac:dyDescent="0.25">
      <c r="A572" s="1">
        <v>41492.937499998923</v>
      </c>
      <c r="B572" s="52">
        <v>18.178940668688128</v>
      </c>
      <c r="C572" s="52">
        <v>57.697631555256933</v>
      </c>
    </row>
    <row r="573" spans="1:3" x14ac:dyDescent="0.25">
      <c r="A573" s="1">
        <v>41492.947916665587</v>
      </c>
      <c r="B573" s="52">
        <v>19.255963752994742</v>
      </c>
      <c r="C573" s="52">
        <v>53.175783463930173</v>
      </c>
    </row>
    <row r="574" spans="1:3" x14ac:dyDescent="0.25">
      <c r="A574" s="1">
        <v>41492.958333332252</v>
      </c>
      <c r="B574" s="52">
        <v>18.960368623483738</v>
      </c>
      <c r="C574" s="52">
        <v>54.785389986564155</v>
      </c>
    </row>
    <row r="575" spans="1:3" x14ac:dyDescent="0.25">
      <c r="A575" s="1">
        <v>41492.968749998916</v>
      </c>
      <c r="B575" s="52">
        <v>18.631633093501836</v>
      </c>
      <c r="C575" s="52">
        <v>53.190045381246989</v>
      </c>
    </row>
    <row r="576" spans="1:3" x14ac:dyDescent="0.25">
      <c r="A576" s="1">
        <v>41492.97916666558</v>
      </c>
      <c r="B576" s="52">
        <v>18.351605716599618</v>
      </c>
      <c r="C576" s="52">
        <v>51.753831471352576</v>
      </c>
    </row>
    <row r="577" spans="1:3" x14ac:dyDescent="0.25">
      <c r="A577" s="1">
        <v>41492.989583332244</v>
      </c>
      <c r="B577" s="52">
        <v>18.987714458399456</v>
      </c>
      <c r="C577" s="52">
        <v>53.90860585243729</v>
      </c>
    </row>
    <row r="578" spans="1:3" x14ac:dyDescent="0.25">
      <c r="A578" s="1">
        <v>41492.999999998909</v>
      </c>
      <c r="B578" s="52">
        <v>19.166002511548445</v>
      </c>
      <c r="C578" s="52">
        <v>56.357061603280549</v>
      </c>
    </row>
    <row r="579" spans="1:3" x14ac:dyDescent="0.25">
      <c r="A579" s="1">
        <v>41493.010416665573</v>
      </c>
      <c r="B579" s="52">
        <v>18.375309211242467</v>
      </c>
      <c r="C579" s="52">
        <v>52.09373671061666</v>
      </c>
    </row>
    <row r="580" spans="1:3" x14ac:dyDescent="0.25">
      <c r="A580" s="1">
        <v>41493.020833332237</v>
      </c>
      <c r="B580" s="52">
        <v>18.973662585761975</v>
      </c>
      <c r="C580" s="52">
        <v>50.847413288251076</v>
      </c>
    </row>
    <row r="581" spans="1:3" x14ac:dyDescent="0.25">
      <c r="A581" s="1">
        <v>41493.031249998901</v>
      </c>
      <c r="B581" s="52">
        <v>18.1018095188318</v>
      </c>
      <c r="C581" s="52">
        <v>57.131363219115073</v>
      </c>
    </row>
    <row r="582" spans="1:3" x14ac:dyDescent="0.25">
      <c r="A582" s="1">
        <v>41493.041666665566</v>
      </c>
      <c r="B582" s="52">
        <v>19.734366650270928</v>
      </c>
      <c r="C582" s="52">
        <v>54.993338427955621</v>
      </c>
    </row>
    <row r="583" spans="1:3" x14ac:dyDescent="0.25">
      <c r="A583" s="1">
        <v>41493.05208333223</v>
      </c>
      <c r="B583" s="52">
        <v>18.077328701646376</v>
      </c>
      <c r="C583" s="52">
        <v>53.789517386341544</v>
      </c>
    </row>
    <row r="584" spans="1:3" x14ac:dyDescent="0.25">
      <c r="A584" s="1">
        <v>41493.062499998894</v>
      </c>
      <c r="B584" s="52">
        <v>18.759395505242715</v>
      </c>
      <c r="C584" s="52">
        <v>55.273876258637074</v>
      </c>
    </row>
    <row r="585" spans="1:3" x14ac:dyDescent="0.25">
      <c r="A585" s="1">
        <v>41493.072916665558</v>
      </c>
      <c r="B585" s="52">
        <v>18.332480758625298</v>
      </c>
      <c r="C585" s="52">
        <v>53.544442152811946</v>
      </c>
    </row>
    <row r="586" spans="1:3" x14ac:dyDescent="0.25">
      <c r="A586" s="1">
        <v>41493.083333332223</v>
      </c>
      <c r="B586" s="52">
        <v>19.430353226141701</v>
      </c>
      <c r="C586" s="52">
        <v>55.551315224586816</v>
      </c>
    </row>
    <row r="587" spans="1:3" x14ac:dyDescent="0.25">
      <c r="A587" s="1">
        <v>41493.093749998887</v>
      </c>
      <c r="B587" s="52">
        <v>19.847479892529549</v>
      </c>
      <c r="C587" s="52">
        <v>52.66906154759458</v>
      </c>
    </row>
    <row r="588" spans="1:3" x14ac:dyDescent="0.25">
      <c r="A588" s="1">
        <v>41493.104166665551</v>
      </c>
      <c r="B588" s="52">
        <v>18.586207770651399</v>
      </c>
      <c r="C588" s="52">
        <v>50.493250677171929</v>
      </c>
    </row>
    <row r="589" spans="1:3" x14ac:dyDescent="0.25">
      <c r="A589" s="1">
        <v>41493.114583332215</v>
      </c>
      <c r="B589" s="52">
        <v>18.288319056491179</v>
      </c>
      <c r="C589" s="52">
        <v>51.845297792906173</v>
      </c>
    </row>
    <row r="590" spans="1:3" x14ac:dyDescent="0.25">
      <c r="A590" s="1">
        <v>41493.12499999888</v>
      </c>
      <c r="B590" s="52">
        <v>18.096565471292841</v>
      </c>
      <c r="C590" s="52">
        <v>53.838824719190555</v>
      </c>
    </row>
    <row r="591" spans="1:3" x14ac:dyDescent="0.25">
      <c r="A591" s="1">
        <v>41493.135416665544</v>
      </c>
      <c r="B591" s="52">
        <v>18.103385106770126</v>
      </c>
      <c r="C591" s="52">
        <v>52.112587854578194</v>
      </c>
    </row>
    <row r="592" spans="1:3" x14ac:dyDescent="0.25">
      <c r="A592" s="1">
        <v>41493.145833332208</v>
      </c>
      <c r="B592" s="52">
        <v>18.781258396010525</v>
      </c>
      <c r="C592" s="52">
        <v>54.32825353730297</v>
      </c>
    </row>
    <row r="593" spans="1:3" x14ac:dyDescent="0.25">
      <c r="A593" s="1">
        <v>41493.156249998872</v>
      </c>
      <c r="B593" s="52">
        <v>18.993798547117073</v>
      </c>
      <c r="C593" s="52">
        <v>57.478765123917739</v>
      </c>
    </row>
    <row r="594" spans="1:3" x14ac:dyDescent="0.25">
      <c r="A594" s="1">
        <v>41493.166666665536</v>
      </c>
      <c r="B594" s="52">
        <v>19.69109587178901</v>
      </c>
      <c r="C594" s="52">
        <v>53.210771697008141</v>
      </c>
    </row>
    <row r="595" spans="1:3" x14ac:dyDescent="0.25">
      <c r="A595" s="1">
        <v>41493.177083332201</v>
      </c>
      <c r="B595" s="52">
        <v>18.279485174897903</v>
      </c>
      <c r="C595" s="52">
        <v>53.532266315653636</v>
      </c>
    </row>
    <row r="596" spans="1:3" x14ac:dyDescent="0.25">
      <c r="A596" s="1">
        <v>41493.187499998865</v>
      </c>
      <c r="B596" s="52">
        <v>19.193967477820596</v>
      </c>
      <c r="C596" s="52">
        <v>57.236271575721894</v>
      </c>
    </row>
    <row r="597" spans="1:3" x14ac:dyDescent="0.25">
      <c r="A597" s="1">
        <v>41493.197916665529</v>
      </c>
      <c r="B597" s="52">
        <v>19.460540667405446</v>
      </c>
      <c r="C597" s="52">
        <v>54.323431574964225</v>
      </c>
    </row>
    <row r="598" spans="1:3" x14ac:dyDescent="0.25">
      <c r="A598" s="1">
        <v>41493.208333332193</v>
      </c>
      <c r="B598" s="52">
        <v>18.689027134408029</v>
      </c>
      <c r="C598" s="52">
        <v>55.505932345151805</v>
      </c>
    </row>
    <row r="599" spans="1:3" x14ac:dyDescent="0.25">
      <c r="A599" s="1">
        <v>41493.218749998858</v>
      </c>
      <c r="B599" s="52">
        <v>19.286996733544857</v>
      </c>
      <c r="C599" s="52">
        <v>55.96827758021572</v>
      </c>
    </row>
    <row r="600" spans="1:3" x14ac:dyDescent="0.25">
      <c r="A600" s="1">
        <v>41493.229166665522</v>
      </c>
      <c r="B600" s="52">
        <v>18.692008443097045</v>
      </c>
      <c r="C600" s="52">
        <v>50.886685549333343</v>
      </c>
    </row>
    <row r="601" spans="1:3" x14ac:dyDescent="0.25">
      <c r="A601" s="1">
        <v>41493.239583332186</v>
      </c>
      <c r="B601" s="52">
        <v>19.861170749079434</v>
      </c>
      <c r="C601" s="52">
        <v>50.901196901260285</v>
      </c>
    </row>
    <row r="602" spans="1:3" x14ac:dyDescent="0.25">
      <c r="A602" s="1">
        <v>41493.24999999885</v>
      </c>
      <c r="B602" s="52">
        <v>18.49982385472396</v>
      </c>
      <c r="C602" s="52">
        <v>55.713206927086929</v>
      </c>
    </row>
    <row r="603" spans="1:3" x14ac:dyDescent="0.25">
      <c r="A603" s="1">
        <v>41493.260416665515</v>
      </c>
      <c r="B603" s="52">
        <v>19.368664268842654</v>
      </c>
      <c r="C603" s="52">
        <v>52.213155422246025</v>
      </c>
    </row>
    <row r="604" spans="1:3" x14ac:dyDescent="0.25">
      <c r="A604" s="1">
        <v>41493.270833332179</v>
      </c>
      <c r="B604" s="52">
        <v>18.738427428586906</v>
      </c>
      <c r="C604" s="52">
        <v>50.329824194563436</v>
      </c>
    </row>
    <row r="605" spans="1:3" x14ac:dyDescent="0.25">
      <c r="A605" s="1">
        <v>41493.281249998843</v>
      </c>
      <c r="B605" s="52">
        <v>18.425943377965517</v>
      </c>
      <c r="C605" s="52">
        <v>52.831574915643522</v>
      </c>
    </row>
    <row r="606" spans="1:3" x14ac:dyDescent="0.25">
      <c r="A606" s="1">
        <v>41493.291666665507</v>
      </c>
      <c r="B606" s="52">
        <v>18.662379087389869</v>
      </c>
      <c r="C606" s="52">
        <v>51.851025823794004</v>
      </c>
    </row>
    <row r="607" spans="1:3" x14ac:dyDescent="0.25">
      <c r="A607" s="1">
        <v>41493.302083332172</v>
      </c>
      <c r="B607" s="52">
        <v>18.336917779546873</v>
      </c>
      <c r="C607" s="52">
        <v>51.234472091873329</v>
      </c>
    </row>
    <row r="608" spans="1:3" x14ac:dyDescent="0.25">
      <c r="A608" s="1">
        <v>41493.312499998836</v>
      </c>
      <c r="B608" s="52">
        <v>19.602451647385404</v>
      </c>
      <c r="C608" s="52">
        <v>56.419394280721541</v>
      </c>
    </row>
    <row r="609" spans="1:3" x14ac:dyDescent="0.25">
      <c r="A609" s="1">
        <v>41493.3229166655</v>
      </c>
      <c r="B609" s="52">
        <v>19.674767438245688</v>
      </c>
      <c r="C609" s="52">
        <v>51.306482157522126</v>
      </c>
    </row>
    <row r="610" spans="1:3" x14ac:dyDescent="0.25">
      <c r="A610" s="1">
        <v>41493.333333332164</v>
      </c>
      <c r="B610" s="52">
        <v>18.981593905210001</v>
      </c>
      <c r="C610" s="52">
        <v>51.710120209357001</v>
      </c>
    </row>
    <row r="611" spans="1:3" x14ac:dyDescent="0.25">
      <c r="A611" s="1">
        <v>41493.343749998829</v>
      </c>
      <c r="B611" s="52">
        <v>18.575181425777938</v>
      </c>
      <c r="C611" s="52">
        <v>50.679792477675093</v>
      </c>
    </row>
    <row r="612" spans="1:3" x14ac:dyDescent="0.25">
      <c r="A612" s="1">
        <v>41493.354166665493</v>
      </c>
      <c r="B612" s="52">
        <v>19.864289116285647</v>
      </c>
      <c r="C612" s="52">
        <v>52.803921767369054</v>
      </c>
    </row>
    <row r="613" spans="1:3" x14ac:dyDescent="0.25">
      <c r="A613" s="1">
        <v>41493.364583332157</v>
      </c>
      <c r="B613" s="52">
        <v>18.884580396781232</v>
      </c>
      <c r="C613" s="52">
        <v>51.844781616350268</v>
      </c>
    </row>
    <row r="614" spans="1:3" x14ac:dyDescent="0.25">
      <c r="A614" s="1">
        <v>41493.374999998821</v>
      </c>
      <c r="B614" s="52">
        <v>18.096405057514179</v>
      </c>
      <c r="C614" s="52">
        <v>56.66361435806116</v>
      </c>
    </row>
    <row r="615" spans="1:3" x14ac:dyDescent="0.25">
      <c r="A615" s="1">
        <v>41493.385416665486</v>
      </c>
      <c r="B615" s="52">
        <v>18.791287606340191</v>
      </c>
      <c r="C615" s="52">
        <v>53.934333514183912</v>
      </c>
    </row>
    <row r="616" spans="1:3" x14ac:dyDescent="0.25">
      <c r="A616" s="1">
        <v>41493.39583333215</v>
      </c>
      <c r="B616" s="52">
        <v>19.619964454703066</v>
      </c>
      <c r="C616" s="52">
        <v>55.139586287626777</v>
      </c>
    </row>
    <row r="617" spans="1:3" x14ac:dyDescent="0.25">
      <c r="A617" s="1">
        <v>41493.406249998814</v>
      </c>
      <c r="B617" s="52">
        <v>18.986628095890175</v>
      </c>
      <c r="C617" s="52">
        <v>55.415322286958109</v>
      </c>
    </row>
    <row r="618" spans="1:3" x14ac:dyDescent="0.25">
      <c r="A618" s="1">
        <v>41493.416666665478</v>
      </c>
      <c r="B618" s="52">
        <v>18.832288383033227</v>
      </c>
      <c r="C618" s="52">
        <v>50.166038056746658</v>
      </c>
    </row>
    <row r="619" spans="1:3" x14ac:dyDescent="0.25">
      <c r="A619" s="1">
        <v>41493.427083332143</v>
      </c>
      <c r="B619" s="52">
        <v>19.146004208001486</v>
      </c>
      <c r="C619" s="52">
        <v>53.970062605475476</v>
      </c>
    </row>
    <row r="620" spans="1:3" x14ac:dyDescent="0.25">
      <c r="A620" s="1">
        <v>41493.437499998807</v>
      </c>
      <c r="B620" s="52">
        <v>19.977719140829162</v>
      </c>
      <c r="C620" s="52">
        <v>54.944868622914321</v>
      </c>
    </row>
    <row r="621" spans="1:3" x14ac:dyDescent="0.25">
      <c r="A621" s="1">
        <v>41493.447916665471</v>
      </c>
      <c r="B621" s="52">
        <v>18.111575147181664</v>
      </c>
      <c r="C621" s="52">
        <v>52.699168449371719</v>
      </c>
    </row>
    <row r="622" spans="1:3" x14ac:dyDescent="0.25">
      <c r="A622" s="1">
        <v>41493.458333332135</v>
      </c>
      <c r="B622" s="52">
        <v>18.557154251332424</v>
      </c>
      <c r="C622" s="52">
        <v>53.570606539289031</v>
      </c>
    </row>
    <row r="623" spans="1:3" x14ac:dyDescent="0.25">
      <c r="A623" s="1">
        <v>41493.468749998799</v>
      </c>
      <c r="B623" s="52">
        <v>19.087359095993705</v>
      </c>
      <c r="C623" s="52">
        <v>57.778197503290187</v>
      </c>
    </row>
    <row r="624" spans="1:3" x14ac:dyDescent="0.25">
      <c r="A624" s="1">
        <v>41493.479166665464</v>
      </c>
      <c r="B624" s="52">
        <v>18.349988461206134</v>
      </c>
      <c r="C624" s="52">
        <v>57.393957847390254</v>
      </c>
    </row>
    <row r="625" spans="1:3" x14ac:dyDescent="0.25">
      <c r="A625" s="1">
        <v>41493.489583332128</v>
      </c>
      <c r="B625" s="52">
        <v>18.236326566320457</v>
      </c>
      <c r="C625" s="52">
        <v>54.671809526639926</v>
      </c>
    </row>
    <row r="626" spans="1:3" x14ac:dyDescent="0.25">
      <c r="A626" s="1">
        <v>41493.499999998792</v>
      </c>
      <c r="B626" s="52">
        <v>18.04611404522451</v>
      </c>
      <c r="C626" s="52">
        <v>50.900803625890696</v>
      </c>
    </row>
    <row r="627" spans="1:3" x14ac:dyDescent="0.25">
      <c r="A627" s="1">
        <v>41493.510416665456</v>
      </c>
      <c r="B627" s="52">
        <v>18.794349961322684</v>
      </c>
      <c r="C627" s="52">
        <v>53.496636155153929</v>
      </c>
    </row>
    <row r="628" spans="1:3" x14ac:dyDescent="0.25">
      <c r="A628" s="1">
        <v>41493.520833332121</v>
      </c>
      <c r="B628" s="52">
        <v>18.514948349196278</v>
      </c>
      <c r="C628" s="52">
        <v>55.620025824301813</v>
      </c>
    </row>
    <row r="629" spans="1:3" x14ac:dyDescent="0.25">
      <c r="A629" s="1">
        <v>41493.531249998785</v>
      </c>
      <c r="B629" s="52">
        <v>19.194926227503661</v>
      </c>
      <c r="C629" s="52">
        <v>57.370992136821165</v>
      </c>
    </row>
    <row r="630" spans="1:3" x14ac:dyDescent="0.25">
      <c r="A630" s="1">
        <v>41493.541666665449</v>
      </c>
      <c r="B630" s="52">
        <v>18.814066249006366</v>
      </c>
      <c r="C630" s="52">
        <v>51.832785918574849</v>
      </c>
    </row>
    <row r="631" spans="1:3" x14ac:dyDescent="0.25">
      <c r="A631" s="1">
        <v>41493.552083332113</v>
      </c>
      <c r="B631" s="52">
        <v>18.200047357199544</v>
      </c>
      <c r="C631" s="52">
        <v>50.5345762471702</v>
      </c>
    </row>
    <row r="632" spans="1:3" x14ac:dyDescent="0.25">
      <c r="A632" s="1">
        <v>41493.562499998778</v>
      </c>
      <c r="B632" s="52">
        <v>19.587345005621408</v>
      </c>
      <c r="C632" s="52">
        <v>55.732946160616237</v>
      </c>
    </row>
    <row r="633" spans="1:3" x14ac:dyDescent="0.25">
      <c r="A633" s="1">
        <v>41493.572916665442</v>
      </c>
      <c r="B633" s="52">
        <v>18.641516999764416</v>
      </c>
      <c r="C633" s="52">
        <v>50.502844723852313</v>
      </c>
    </row>
    <row r="634" spans="1:3" x14ac:dyDescent="0.25">
      <c r="A634" s="1">
        <v>41493.583333332106</v>
      </c>
      <c r="B634" s="52">
        <v>19.700865471057092</v>
      </c>
      <c r="C634" s="52">
        <v>53.801739608482627</v>
      </c>
    </row>
    <row r="635" spans="1:3" x14ac:dyDescent="0.25">
      <c r="A635" s="1">
        <v>41493.59374999877</v>
      </c>
      <c r="B635" s="52">
        <v>19.736373570085799</v>
      </c>
      <c r="C635" s="52">
        <v>50.340993806342944</v>
      </c>
    </row>
    <row r="636" spans="1:3" x14ac:dyDescent="0.25">
      <c r="A636" s="1">
        <v>41493.604166665435</v>
      </c>
      <c r="B636" s="52">
        <v>19.60182922940324</v>
      </c>
      <c r="C636" s="52">
        <v>54.7297371294813</v>
      </c>
    </row>
    <row r="637" spans="1:3" x14ac:dyDescent="0.25">
      <c r="A637" s="1">
        <v>41493.614583332099</v>
      </c>
      <c r="B637" s="52">
        <v>19.717854657525137</v>
      </c>
      <c r="C637" s="52">
        <v>51.318116062110256</v>
      </c>
    </row>
    <row r="638" spans="1:3" x14ac:dyDescent="0.25">
      <c r="A638" s="1">
        <v>41493.624999998763</v>
      </c>
      <c r="B638" s="52">
        <v>19.190874845246061</v>
      </c>
      <c r="C638" s="52">
        <v>57.32588713751737</v>
      </c>
    </row>
    <row r="639" spans="1:3" x14ac:dyDescent="0.25">
      <c r="A639" s="1">
        <v>41493.635416665427</v>
      </c>
      <c r="B639" s="52">
        <v>18.309294508207497</v>
      </c>
      <c r="C639" s="52">
        <v>54.116735089934195</v>
      </c>
    </row>
    <row r="640" spans="1:3" x14ac:dyDescent="0.25">
      <c r="A640" s="1">
        <v>41493.645833332092</v>
      </c>
      <c r="B640" s="52">
        <v>18.770331157872217</v>
      </c>
      <c r="C640" s="52">
        <v>51.634689420940383</v>
      </c>
    </row>
    <row r="641" spans="1:3" x14ac:dyDescent="0.25">
      <c r="A641" s="1">
        <v>41493.656249998756</v>
      </c>
      <c r="B641" s="52">
        <v>19.740621011683817</v>
      </c>
      <c r="C641" s="52">
        <v>50.466010335316909</v>
      </c>
    </row>
    <row r="642" spans="1:3" x14ac:dyDescent="0.25">
      <c r="A642" s="1">
        <v>41493.66666666542</v>
      </c>
      <c r="B642" s="52">
        <v>18.523131208039025</v>
      </c>
      <c r="C642" s="52">
        <v>53.843984304086852</v>
      </c>
    </row>
    <row r="643" spans="1:3" x14ac:dyDescent="0.25">
      <c r="A643" s="1">
        <v>41493.677083332084</v>
      </c>
      <c r="B643" s="52">
        <v>19.817879958182893</v>
      </c>
      <c r="C643" s="52">
        <v>51.89637383288963</v>
      </c>
    </row>
    <row r="644" spans="1:3" x14ac:dyDescent="0.25">
      <c r="A644" s="1">
        <v>41493.687499998749</v>
      </c>
      <c r="B644" s="52">
        <v>18.787180902687179</v>
      </c>
      <c r="C644" s="52">
        <v>55.91790325235246</v>
      </c>
    </row>
    <row r="645" spans="1:3" x14ac:dyDescent="0.25">
      <c r="A645" s="1">
        <v>41493.697916665413</v>
      </c>
      <c r="B645" s="52">
        <v>18.42877561789879</v>
      </c>
      <c r="C645" s="52">
        <v>50.321751677918606</v>
      </c>
    </row>
    <row r="646" spans="1:3" x14ac:dyDescent="0.25">
      <c r="A646" s="1">
        <v>41493.708333332077</v>
      </c>
      <c r="B646" s="52">
        <v>18.021148630929041</v>
      </c>
      <c r="C646" s="52">
        <v>57.85833342979803</v>
      </c>
    </row>
    <row r="647" spans="1:3" x14ac:dyDescent="0.25">
      <c r="A647" s="1">
        <v>41493.718749998741</v>
      </c>
      <c r="B647" s="52">
        <v>19.2186634122044</v>
      </c>
      <c r="C647" s="52">
        <v>54.316840459666338</v>
      </c>
    </row>
    <row r="648" spans="1:3" x14ac:dyDescent="0.25">
      <c r="A648" s="1">
        <v>41493.729166665406</v>
      </c>
      <c r="B648" s="52">
        <v>18.690196996096041</v>
      </c>
      <c r="C648" s="52">
        <v>50.636691665597738</v>
      </c>
    </row>
    <row r="649" spans="1:3" x14ac:dyDescent="0.25">
      <c r="A649" s="1">
        <v>41493.73958333207</v>
      </c>
      <c r="B649" s="52">
        <v>18.769944801299296</v>
      </c>
      <c r="C649" s="52">
        <v>55.513000591213427</v>
      </c>
    </row>
    <row r="650" spans="1:3" x14ac:dyDescent="0.25">
      <c r="A650" s="1">
        <v>41493.749999998734</v>
      </c>
      <c r="B650" s="52">
        <v>18.595790587728022</v>
      </c>
      <c r="C650" s="52">
        <v>57.790716898556383</v>
      </c>
    </row>
    <row r="651" spans="1:3" x14ac:dyDescent="0.25">
      <c r="A651" s="1">
        <v>41493.760416665398</v>
      </c>
      <c r="B651" s="52">
        <v>19.904086013616322</v>
      </c>
      <c r="C651" s="52">
        <v>52.359054087727657</v>
      </c>
    </row>
    <row r="652" spans="1:3" x14ac:dyDescent="0.25">
      <c r="A652" s="1">
        <v>41493.770833332062</v>
      </c>
      <c r="B652" s="52">
        <v>19.259502131405295</v>
      </c>
      <c r="C652" s="52">
        <v>51.383219073995036</v>
      </c>
    </row>
    <row r="653" spans="1:3" x14ac:dyDescent="0.25">
      <c r="A653" s="1">
        <v>41493.781249998727</v>
      </c>
      <c r="B653" s="52">
        <v>18.322437889425657</v>
      </c>
      <c r="C653" s="52">
        <v>52.174215069575197</v>
      </c>
    </row>
    <row r="654" spans="1:3" x14ac:dyDescent="0.25">
      <c r="A654" s="1">
        <v>41493.791666665391</v>
      </c>
      <c r="B654" s="52">
        <v>18.027682045817734</v>
      </c>
      <c r="C654" s="52">
        <v>56.02580398467552</v>
      </c>
    </row>
    <row r="655" spans="1:3" x14ac:dyDescent="0.25">
      <c r="A655" s="1">
        <v>41493.802083332055</v>
      </c>
      <c r="B655" s="52">
        <v>18.731035926445948</v>
      </c>
      <c r="C655" s="52">
        <v>52.610657546482955</v>
      </c>
    </row>
    <row r="656" spans="1:3" x14ac:dyDescent="0.25">
      <c r="A656" s="1">
        <v>41493.812499998719</v>
      </c>
      <c r="B656" s="52">
        <v>18.579873102424411</v>
      </c>
      <c r="C656" s="52">
        <v>55.920515624375966</v>
      </c>
    </row>
    <row r="657" spans="1:3" x14ac:dyDescent="0.25">
      <c r="A657" s="1">
        <v>41493.822916665384</v>
      </c>
      <c r="B657" s="52">
        <v>18.680488929921676</v>
      </c>
      <c r="C657" s="52">
        <v>53.25087549364072</v>
      </c>
    </row>
    <row r="658" spans="1:3" x14ac:dyDescent="0.25">
      <c r="A658" s="1">
        <v>41493.833333332048</v>
      </c>
      <c r="B658" s="52">
        <v>18.480146683685149</v>
      </c>
      <c r="C658" s="52">
        <v>56.739469216287603</v>
      </c>
    </row>
    <row r="659" spans="1:3" x14ac:dyDescent="0.25">
      <c r="A659" s="1">
        <v>41493.843749998712</v>
      </c>
      <c r="B659" s="52">
        <v>19.29508343077952</v>
      </c>
      <c r="C659" s="52">
        <v>51.309366459794497</v>
      </c>
    </row>
    <row r="660" spans="1:3" x14ac:dyDescent="0.25">
      <c r="A660" s="1">
        <v>41493.854166665376</v>
      </c>
      <c r="B660" s="52">
        <v>19.439332517223601</v>
      </c>
      <c r="C660" s="52">
        <v>50.78716721218079</v>
      </c>
    </row>
    <row r="661" spans="1:3" x14ac:dyDescent="0.25">
      <c r="A661" s="1">
        <v>41493.864583332041</v>
      </c>
      <c r="B661" s="52">
        <v>19.031740070081295</v>
      </c>
      <c r="C661" s="52">
        <v>51.277929381372239</v>
      </c>
    </row>
    <row r="662" spans="1:3" x14ac:dyDescent="0.25">
      <c r="A662" s="1">
        <v>41493.874999998705</v>
      </c>
      <c r="B662" s="52">
        <v>19.936207334638372</v>
      </c>
      <c r="C662" s="52">
        <v>53.628726076051692</v>
      </c>
    </row>
    <row r="663" spans="1:3" x14ac:dyDescent="0.25">
      <c r="A663" s="1">
        <v>41493.885416665369</v>
      </c>
      <c r="B663" s="52">
        <v>18.728798560193262</v>
      </c>
      <c r="C663" s="52">
        <v>57.810397180389515</v>
      </c>
    </row>
    <row r="664" spans="1:3" x14ac:dyDescent="0.25">
      <c r="A664" s="1">
        <v>41493.895833332033</v>
      </c>
      <c r="B664" s="52">
        <v>18.360355426521156</v>
      </c>
      <c r="C664" s="52">
        <v>54.264872683311893</v>
      </c>
    </row>
    <row r="665" spans="1:3" x14ac:dyDescent="0.25">
      <c r="A665" s="1">
        <v>41493.906249998698</v>
      </c>
      <c r="B665" s="52">
        <v>18.881364187323996</v>
      </c>
      <c r="C665" s="52">
        <v>52.891737135436088</v>
      </c>
    </row>
    <row r="666" spans="1:3" x14ac:dyDescent="0.25">
      <c r="A666" s="1">
        <v>41493.916666665362</v>
      </c>
      <c r="B666" s="52">
        <v>18.389660875076224</v>
      </c>
      <c r="C666" s="52">
        <v>53.394932550317023</v>
      </c>
    </row>
    <row r="667" spans="1:3" x14ac:dyDescent="0.25">
      <c r="A667" s="1">
        <v>41493.927083332026</v>
      </c>
      <c r="B667" s="52">
        <v>19.556463240153466</v>
      </c>
      <c r="C667" s="52">
        <v>54.101473689835053</v>
      </c>
    </row>
    <row r="668" spans="1:3" x14ac:dyDescent="0.25">
      <c r="A668" s="1">
        <v>41493.93749999869</v>
      </c>
      <c r="B668" s="52">
        <v>19.506510779762738</v>
      </c>
      <c r="C668" s="52">
        <v>50.541378304260455</v>
      </c>
    </row>
    <row r="669" spans="1:3" x14ac:dyDescent="0.25">
      <c r="A669" s="1">
        <v>41493.947916665355</v>
      </c>
      <c r="B669" s="52">
        <v>18.482675459944208</v>
      </c>
      <c r="C669" s="52">
        <v>53.947186187470287</v>
      </c>
    </row>
    <row r="670" spans="1:3" x14ac:dyDescent="0.25">
      <c r="A670" s="1">
        <v>41493.958333332019</v>
      </c>
      <c r="B670" s="52">
        <v>18.726853804900454</v>
      </c>
      <c r="C670" s="52">
        <v>52.22581579903472</v>
      </c>
    </row>
    <row r="671" spans="1:3" x14ac:dyDescent="0.25">
      <c r="A671" s="1">
        <v>41493.968749998683</v>
      </c>
      <c r="B671" s="52">
        <v>19.323023790360033</v>
      </c>
      <c r="C671" s="52">
        <v>52.873511590994795</v>
      </c>
    </row>
    <row r="672" spans="1:3" x14ac:dyDescent="0.25">
      <c r="A672" s="1">
        <v>41493.979166665347</v>
      </c>
      <c r="B672" s="52">
        <v>19.149186383854726</v>
      </c>
      <c r="C672" s="52">
        <v>51.129438332439364</v>
      </c>
    </row>
    <row r="673" spans="1:3" x14ac:dyDescent="0.25">
      <c r="A673" s="1">
        <v>41493.989583332012</v>
      </c>
      <c r="B673" s="52">
        <v>18.965985738452144</v>
      </c>
      <c r="C673" s="52">
        <v>50.883966644553084</v>
      </c>
    </row>
    <row r="674" spans="1:3" x14ac:dyDescent="0.25">
      <c r="A674" s="1">
        <v>41493.999999998676</v>
      </c>
      <c r="B674" s="52">
        <v>18.897248208582464</v>
      </c>
      <c r="C674" s="52">
        <v>52.278422828025278</v>
      </c>
    </row>
    <row r="675" spans="1:3" x14ac:dyDescent="0.25">
      <c r="A675" s="1">
        <v>41494.01041666534</v>
      </c>
      <c r="B675" s="52">
        <v>19.994103532903857</v>
      </c>
      <c r="C675" s="52">
        <v>56.79494048554141</v>
      </c>
    </row>
    <row r="676" spans="1:3" x14ac:dyDescent="0.25">
      <c r="A676" s="1">
        <v>41494.020833332004</v>
      </c>
      <c r="B676" s="52">
        <v>18.173216077965925</v>
      </c>
      <c r="C676" s="52">
        <v>52.07348394159375</v>
      </c>
    </row>
    <row r="677" spans="1:3" x14ac:dyDescent="0.25">
      <c r="A677" s="1">
        <v>41494.031249998668</v>
      </c>
      <c r="B677" s="52">
        <v>19.650104084157409</v>
      </c>
      <c r="C677" s="52">
        <v>57.976646294986153</v>
      </c>
    </row>
    <row r="678" spans="1:3" x14ac:dyDescent="0.25">
      <c r="A678" s="1">
        <v>41494.041666665333</v>
      </c>
      <c r="B678" s="52">
        <v>18.865236343476614</v>
      </c>
      <c r="C678" s="52">
        <v>55.203877483297369</v>
      </c>
    </row>
    <row r="679" spans="1:3" x14ac:dyDescent="0.25">
      <c r="A679" s="1">
        <v>41494.052083331997</v>
      </c>
      <c r="B679" s="52">
        <v>18.898893812556832</v>
      </c>
      <c r="C679" s="52">
        <v>55.793373895805672</v>
      </c>
    </row>
    <row r="680" spans="1:3" x14ac:dyDescent="0.25">
      <c r="A680" s="1">
        <v>41494.062499998661</v>
      </c>
      <c r="B680" s="52">
        <v>18.986738776300946</v>
      </c>
      <c r="C680" s="52">
        <v>53.437485218543578</v>
      </c>
    </row>
    <row r="681" spans="1:3" x14ac:dyDescent="0.25">
      <c r="A681" s="1">
        <v>41494.072916665325</v>
      </c>
      <c r="B681" s="52">
        <v>18.588723912182935</v>
      </c>
      <c r="C681" s="52">
        <v>57.329087635365781</v>
      </c>
    </row>
    <row r="682" spans="1:3" x14ac:dyDescent="0.25">
      <c r="A682" s="1">
        <v>41494.08333333199</v>
      </c>
      <c r="B682" s="52">
        <v>19.717519828281041</v>
      </c>
      <c r="C682" s="52">
        <v>50.685606246435519</v>
      </c>
    </row>
    <row r="683" spans="1:3" x14ac:dyDescent="0.25">
      <c r="A683" s="1">
        <v>41494.093749998654</v>
      </c>
      <c r="B683" s="52">
        <v>18.872132050507478</v>
      </c>
      <c r="C683" s="52">
        <v>56.404866919423554</v>
      </c>
    </row>
    <row r="684" spans="1:3" x14ac:dyDescent="0.25">
      <c r="A684" s="1">
        <v>41494.104166665318</v>
      </c>
      <c r="B684" s="52">
        <v>18.526781986516689</v>
      </c>
      <c r="C684" s="52">
        <v>55.349953783260617</v>
      </c>
    </row>
    <row r="685" spans="1:3" x14ac:dyDescent="0.25">
      <c r="A685" s="1">
        <v>41494.114583331982</v>
      </c>
      <c r="B685" s="52">
        <v>18.771624422153881</v>
      </c>
      <c r="C685" s="52">
        <v>53.798956955322758</v>
      </c>
    </row>
    <row r="686" spans="1:3" x14ac:dyDescent="0.25">
      <c r="A686" s="1">
        <v>41494.124999998647</v>
      </c>
      <c r="B686" s="52">
        <v>18.653189472672885</v>
      </c>
      <c r="C686" s="52">
        <v>55.111340177104822</v>
      </c>
    </row>
    <row r="687" spans="1:3" x14ac:dyDescent="0.25">
      <c r="A687" s="1">
        <v>41494.135416665311</v>
      </c>
      <c r="B687" s="52">
        <v>18.079628939317189</v>
      </c>
      <c r="C687" s="52">
        <v>54.963545016538845</v>
      </c>
    </row>
    <row r="688" spans="1:3" x14ac:dyDescent="0.25">
      <c r="A688" s="1">
        <v>41494.145833331975</v>
      </c>
      <c r="B688" s="52">
        <v>18.063469538616282</v>
      </c>
      <c r="C688" s="52">
        <v>54.94517779649059</v>
      </c>
    </row>
    <row r="689" spans="1:3" x14ac:dyDescent="0.25">
      <c r="A689" s="1">
        <v>41494.156249998639</v>
      </c>
      <c r="B689" s="52">
        <v>18.907678236496182</v>
      </c>
      <c r="C689" s="52">
        <v>56.153871450623626</v>
      </c>
    </row>
    <row r="690" spans="1:3" x14ac:dyDescent="0.25">
      <c r="A690" s="1">
        <v>41494.166666665304</v>
      </c>
      <c r="B690" s="52">
        <v>18.28875911478519</v>
      </c>
      <c r="C690" s="52">
        <v>56.514598990961645</v>
      </c>
    </row>
    <row r="691" spans="1:3" x14ac:dyDescent="0.25">
      <c r="A691" s="1">
        <v>41494.177083331968</v>
      </c>
      <c r="B691" s="52">
        <v>19.524104375646868</v>
      </c>
      <c r="C691" s="52">
        <v>57.025932417356017</v>
      </c>
    </row>
    <row r="692" spans="1:3" x14ac:dyDescent="0.25">
      <c r="A692" s="1">
        <v>41494.187499998632</v>
      </c>
      <c r="B692" s="52">
        <v>18.385009576702899</v>
      </c>
      <c r="C692" s="52">
        <v>50.55825023725226</v>
      </c>
    </row>
    <row r="693" spans="1:3" x14ac:dyDescent="0.25">
      <c r="A693" s="1">
        <v>41494.197916665296</v>
      </c>
      <c r="B693" s="52">
        <v>18.998153855643551</v>
      </c>
      <c r="C693" s="52">
        <v>52.713400314836882</v>
      </c>
    </row>
    <row r="694" spans="1:3" x14ac:dyDescent="0.25">
      <c r="A694" s="1">
        <v>41494.208333331961</v>
      </c>
      <c r="B694" s="52">
        <v>19.481266784511906</v>
      </c>
      <c r="C694" s="52">
        <v>57.72906609937943</v>
      </c>
    </row>
    <row r="695" spans="1:3" x14ac:dyDescent="0.25">
      <c r="A695" s="1">
        <v>41494.218749998625</v>
      </c>
      <c r="B695" s="52">
        <v>19.022913906435036</v>
      </c>
      <c r="C695" s="52">
        <v>55.141786759785923</v>
      </c>
    </row>
    <row r="696" spans="1:3" x14ac:dyDescent="0.25">
      <c r="A696" s="1">
        <v>41494.229166665289</v>
      </c>
      <c r="B696" s="52">
        <v>19.123574107678117</v>
      </c>
      <c r="C696" s="52">
        <v>56.031668422722944</v>
      </c>
    </row>
    <row r="697" spans="1:3" x14ac:dyDescent="0.25">
      <c r="A697" s="1">
        <v>41494.239583331953</v>
      </c>
      <c r="B697" s="52">
        <v>17.991333111626702</v>
      </c>
      <c r="C697" s="52">
        <v>56.17460452542047</v>
      </c>
    </row>
    <row r="698" spans="1:3" x14ac:dyDescent="0.25">
      <c r="A698" s="1">
        <v>41494.249999998618</v>
      </c>
      <c r="B698" s="52">
        <v>18.140550409414409</v>
      </c>
      <c r="C698" s="52">
        <v>57.404032910644787</v>
      </c>
    </row>
    <row r="699" spans="1:3" x14ac:dyDescent="0.25">
      <c r="A699" s="1">
        <v>41494.260416665282</v>
      </c>
      <c r="B699" s="52">
        <v>18.055045531066199</v>
      </c>
      <c r="C699" s="52">
        <v>53.217612705562345</v>
      </c>
    </row>
    <row r="700" spans="1:3" x14ac:dyDescent="0.25">
      <c r="A700" s="1">
        <v>41494.270833331946</v>
      </c>
      <c r="B700" s="52">
        <v>18.085590029432346</v>
      </c>
      <c r="C700" s="52">
        <v>53.146358618619473</v>
      </c>
    </row>
    <row r="701" spans="1:3" x14ac:dyDescent="0.25">
      <c r="A701" s="1">
        <v>41494.28124999861</v>
      </c>
      <c r="B701" s="52">
        <v>18.132716917244828</v>
      </c>
      <c r="C701" s="52">
        <v>54.742964755874205</v>
      </c>
    </row>
    <row r="702" spans="1:3" x14ac:dyDescent="0.25">
      <c r="A702" s="1">
        <v>41494.291666665275</v>
      </c>
      <c r="B702" s="52">
        <v>19.563783649006165</v>
      </c>
      <c r="C702" s="52">
        <v>57.027911668545428</v>
      </c>
    </row>
    <row r="703" spans="1:3" x14ac:dyDescent="0.25">
      <c r="A703" s="1">
        <v>41494.302083331939</v>
      </c>
      <c r="B703" s="52">
        <v>18.66958066111939</v>
      </c>
      <c r="C703" s="52">
        <v>50.709072058140585</v>
      </c>
    </row>
    <row r="704" spans="1:3" x14ac:dyDescent="0.25">
      <c r="A704" s="1">
        <v>41494.312499998603</v>
      </c>
      <c r="B704" s="52">
        <v>19.43418581676185</v>
      </c>
      <c r="C704" s="52">
        <v>53.374476821271671</v>
      </c>
    </row>
    <row r="705" spans="1:3" x14ac:dyDescent="0.25">
      <c r="A705" s="1">
        <v>41494.322916665267</v>
      </c>
      <c r="B705" s="52">
        <v>18.650131552832363</v>
      </c>
      <c r="C705" s="52">
        <v>55.589394267443573</v>
      </c>
    </row>
    <row r="706" spans="1:3" x14ac:dyDescent="0.25">
      <c r="A706" s="1">
        <v>41494.333333331931</v>
      </c>
      <c r="B706" s="52">
        <v>18.267928343937331</v>
      </c>
      <c r="C706" s="52">
        <v>50.988779049123877</v>
      </c>
    </row>
    <row r="707" spans="1:3" x14ac:dyDescent="0.25">
      <c r="A707" s="1">
        <v>41494.343749998596</v>
      </c>
      <c r="B707" s="52">
        <v>19.36169535681092</v>
      </c>
      <c r="C707" s="52">
        <v>50.931573044747545</v>
      </c>
    </row>
    <row r="708" spans="1:3" x14ac:dyDescent="0.25">
      <c r="A708" s="1">
        <v>41494.35416666526</v>
      </c>
      <c r="B708" s="52">
        <v>18.038062344590177</v>
      </c>
      <c r="C708" s="52">
        <v>57.960136031285458</v>
      </c>
    </row>
    <row r="709" spans="1:3" x14ac:dyDescent="0.25">
      <c r="A709" s="1">
        <v>41494.364583331924</v>
      </c>
      <c r="B709" s="52">
        <v>19.178383272105766</v>
      </c>
      <c r="C709" s="52">
        <v>57.328127009312198</v>
      </c>
    </row>
    <row r="710" spans="1:3" x14ac:dyDescent="0.25">
      <c r="A710" s="1">
        <v>41494.374999998588</v>
      </c>
      <c r="B710" s="52">
        <v>19.503157287617029</v>
      </c>
      <c r="C710" s="52">
        <v>50.210487718101035</v>
      </c>
    </row>
    <row r="711" spans="1:3" x14ac:dyDescent="0.25">
      <c r="A711" s="1">
        <v>41494.385416665253</v>
      </c>
      <c r="B711" s="52">
        <v>18.916817739018704</v>
      </c>
      <c r="C711" s="52">
        <v>55.364832198690031</v>
      </c>
    </row>
    <row r="712" spans="1:3" x14ac:dyDescent="0.25">
      <c r="A712" s="1">
        <v>41494.395833331917</v>
      </c>
      <c r="B712" s="52">
        <v>19.171150124569561</v>
      </c>
      <c r="C712" s="52">
        <v>54.140897398564341</v>
      </c>
    </row>
    <row r="713" spans="1:3" x14ac:dyDescent="0.25">
      <c r="A713" s="1">
        <v>41494.406249998581</v>
      </c>
      <c r="B713" s="52">
        <v>18.854138837382006</v>
      </c>
      <c r="C713" s="52">
        <v>56.23570681321943</v>
      </c>
    </row>
    <row r="714" spans="1:3" x14ac:dyDescent="0.25">
      <c r="A714" s="1">
        <v>41494.416666665245</v>
      </c>
      <c r="B714" s="52">
        <v>19.047620836549854</v>
      </c>
      <c r="C714" s="52">
        <v>54.131815881588309</v>
      </c>
    </row>
    <row r="715" spans="1:3" x14ac:dyDescent="0.25">
      <c r="A715" s="1">
        <v>41494.42708333191</v>
      </c>
      <c r="B715" s="52">
        <v>19.808701830562804</v>
      </c>
      <c r="C715" s="52">
        <v>55.789592635744086</v>
      </c>
    </row>
    <row r="716" spans="1:3" x14ac:dyDescent="0.25">
      <c r="A716" s="1">
        <v>41494.437499998574</v>
      </c>
      <c r="B716" s="52">
        <v>18.740412674620195</v>
      </c>
      <c r="C716" s="52">
        <v>56.94307303116166</v>
      </c>
    </row>
    <row r="717" spans="1:3" x14ac:dyDescent="0.25">
      <c r="A717" s="1">
        <v>41494.447916665238</v>
      </c>
      <c r="B717" s="52">
        <v>18.112979812743095</v>
      </c>
      <c r="C717" s="52">
        <v>56.45662332857767</v>
      </c>
    </row>
    <row r="718" spans="1:3" x14ac:dyDescent="0.25">
      <c r="A718" s="1">
        <v>41494.458333331902</v>
      </c>
      <c r="B718" s="52">
        <v>19.709335421368554</v>
      </c>
      <c r="C718" s="52">
        <v>54.312528619901279</v>
      </c>
    </row>
    <row r="719" spans="1:3" x14ac:dyDescent="0.25">
      <c r="A719" s="1">
        <v>41494.468749998567</v>
      </c>
      <c r="B719" s="52">
        <v>19.254188037046926</v>
      </c>
      <c r="C719" s="52">
        <v>56.799370054111272</v>
      </c>
    </row>
    <row r="720" spans="1:3" x14ac:dyDescent="0.25">
      <c r="A720" s="1">
        <v>41494.479166665231</v>
      </c>
      <c r="B720" s="52">
        <v>18.606602941418249</v>
      </c>
      <c r="C720" s="52">
        <v>52.188383531388901</v>
      </c>
    </row>
    <row r="721" spans="1:3" x14ac:dyDescent="0.25">
      <c r="A721" s="1">
        <v>41494.489583331895</v>
      </c>
      <c r="B721" s="52">
        <v>19.342484904289986</v>
      </c>
      <c r="C721" s="52">
        <v>52.739239798164839</v>
      </c>
    </row>
    <row r="722" spans="1:3" x14ac:dyDescent="0.25">
      <c r="A722" s="1">
        <v>41494.499999998559</v>
      </c>
      <c r="B722" s="52">
        <v>18.796478878868623</v>
      </c>
      <c r="C722" s="52">
        <v>51.254736627864119</v>
      </c>
    </row>
    <row r="723" spans="1:3" x14ac:dyDescent="0.25">
      <c r="A723" s="1">
        <v>41494.510416665224</v>
      </c>
      <c r="B723" s="52">
        <v>19.609306410421397</v>
      </c>
      <c r="C723" s="52">
        <v>56.435463043118979</v>
      </c>
    </row>
    <row r="724" spans="1:3" x14ac:dyDescent="0.25">
      <c r="A724" s="1">
        <v>41494.520833331888</v>
      </c>
      <c r="B724" s="52">
        <v>18.852185797853313</v>
      </c>
      <c r="C724" s="52">
        <v>56.306116856869792</v>
      </c>
    </row>
    <row r="725" spans="1:3" x14ac:dyDescent="0.25">
      <c r="A725" s="1">
        <v>41494.531249998552</v>
      </c>
      <c r="B725" s="52">
        <v>19.502642447603208</v>
      </c>
      <c r="C725" s="52">
        <v>57.314694646384815</v>
      </c>
    </row>
    <row r="726" spans="1:3" x14ac:dyDescent="0.25">
      <c r="A726" s="1">
        <v>41494.541666665216</v>
      </c>
      <c r="B726" s="52">
        <v>18.894171997457583</v>
      </c>
      <c r="C726" s="52">
        <v>56.67370946262654</v>
      </c>
    </row>
    <row r="727" spans="1:3" x14ac:dyDescent="0.25">
      <c r="A727" s="1">
        <v>41494.552083331881</v>
      </c>
      <c r="B727" s="52">
        <v>19.026686540354671</v>
      </c>
      <c r="C727" s="52">
        <v>51.384478158946372</v>
      </c>
    </row>
    <row r="728" spans="1:3" x14ac:dyDescent="0.25">
      <c r="A728" s="1">
        <v>41494.562499998545</v>
      </c>
      <c r="B728" s="52">
        <v>18.614692548650964</v>
      </c>
      <c r="C728" s="52">
        <v>50.504715622890544</v>
      </c>
    </row>
    <row r="729" spans="1:3" x14ac:dyDescent="0.25">
      <c r="A729" s="1">
        <v>41494.572916665209</v>
      </c>
      <c r="B729" s="52">
        <v>19.141095748755081</v>
      </c>
      <c r="C729" s="52">
        <v>55.0212746638365</v>
      </c>
    </row>
    <row r="730" spans="1:3" x14ac:dyDescent="0.25">
      <c r="A730" s="1">
        <v>41494.583333331873</v>
      </c>
      <c r="B730" s="52">
        <v>18.084185239243105</v>
      </c>
      <c r="C730" s="52">
        <v>53.26633497890964</v>
      </c>
    </row>
    <row r="731" spans="1:3" x14ac:dyDescent="0.25">
      <c r="A731" s="1">
        <v>41494.593749998538</v>
      </c>
      <c r="B731" s="52">
        <v>19.577430795362908</v>
      </c>
      <c r="C731" s="52">
        <v>56.873968240989626</v>
      </c>
    </row>
    <row r="732" spans="1:3" x14ac:dyDescent="0.25">
      <c r="A732" s="1">
        <v>41494.604166665202</v>
      </c>
      <c r="B732" s="52">
        <v>18.164133059452499</v>
      </c>
      <c r="C732" s="52">
        <v>54.606372034803769</v>
      </c>
    </row>
    <row r="733" spans="1:3" x14ac:dyDescent="0.25">
      <c r="A733" s="1">
        <v>41494.614583331866</v>
      </c>
      <c r="B733" s="52">
        <v>18.998280788119299</v>
      </c>
      <c r="C733" s="52">
        <v>52.442959685524492</v>
      </c>
    </row>
    <row r="734" spans="1:3" x14ac:dyDescent="0.25">
      <c r="A734" s="1">
        <v>41494.62499999853</v>
      </c>
      <c r="B734" s="52">
        <v>19.904789042534851</v>
      </c>
      <c r="C734" s="52">
        <v>56.88923998247094</v>
      </c>
    </row>
    <row r="735" spans="1:3" x14ac:dyDescent="0.25">
      <c r="A735" s="1">
        <v>41494.635416665194</v>
      </c>
      <c r="B735" s="52">
        <v>18.834564132694208</v>
      </c>
      <c r="C735" s="52">
        <v>53.382072430815036</v>
      </c>
    </row>
    <row r="736" spans="1:3" x14ac:dyDescent="0.25">
      <c r="A736" s="1">
        <v>41494.645833331859</v>
      </c>
      <c r="B736" s="52">
        <v>19.899907543398015</v>
      </c>
      <c r="C736" s="52">
        <v>52.610138711291675</v>
      </c>
    </row>
    <row r="737" spans="1:3" x14ac:dyDescent="0.25">
      <c r="A737" s="1">
        <v>41494.656249998523</v>
      </c>
      <c r="B737" s="52">
        <v>18.289685857387667</v>
      </c>
      <c r="C737" s="52">
        <v>54.174264522066913</v>
      </c>
    </row>
    <row r="738" spans="1:3" x14ac:dyDescent="0.25">
      <c r="A738" s="1">
        <v>41494.666666665187</v>
      </c>
      <c r="B738" s="52">
        <v>18.89044258130664</v>
      </c>
      <c r="C738" s="52">
        <v>56.94202007370378</v>
      </c>
    </row>
    <row r="739" spans="1:3" x14ac:dyDescent="0.25">
      <c r="A739" s="1">
        <v>41494.677083331851</v>
      </c>
      <c r="B739" s="52">
        <v>19.892508360396111</v>
      </c>
      <c r="C739" s="52">
        <v>57.011339521924036</v>
      </c>
    </row>
    <row r="740" spans="1:3" x14ac:dyDescent="0.25">
      <c r="A740" s="1">
        <v>41494.687499998516</v>
      </c>
      <c r="B740" s="52">
        <v>19.192903677405852</v>
      </c>
      <c r="C740" s="52">
        <v>51.610818037156093</v>
      </c>
    </row>
    <row r="741" spans="1:3" x14ac:dyDescent="0.25">
      <c r="A741" s="1">
        <v>41494.69791666518</v>
      </c>
      <c r="B741" s="52">
        <v>19.973491367821389</v>
      </c>
      <c r="C741" s="52">
        <v>57.664411620997392</v>
      </c>
    </row>
    <row r="742" spans="1:3" x14ac:dyDescent="0.25">
      <c r="A742" s="1">
        <v>41494.708333331844</v>
      </c>
      <c r="B742" s="52">
        <v>19.897222310742034</v>
      </c>
      <c r="C742" s="52">
        <v>56.302543743334176</v>
      </c>
    </row>
    <row r="743" spans="1:3" x14ac:dyDescent="0.25">
      <c r="A743" s="1">
        <v>41494.718749998508</v>
      </c>
      <c r="B743" s="52">
        <v>18.865968715656976</v>
      </c>
      <c r="C743" s="52">
        <v>57.022594960557186</v>
      </c>
    </row>
    <row r="744" spans="1:3" x14ac:dyDescent="0.25">
      <c r="A744" s="1">
        <v>41494.729166665173</v>
      </c>
      <c r="B744" s="52">
        <v>19.003323252262209</v>
      </c>
      <c r="C744" s="52">
        <v>55.587030327426241</v>
      </c>
    </row>
    <row r="745" spans="1:3" x14ac:dyDescent="0.25">
      <c r="A745" s="1">
        <v>41494.739583331837</v>
      </c>
      <c r="B745" s="52">
        <v>19.314248375290255</v>
      </c>
      <c r="C745" s="52">
        <v>54.425384371092505</v>
      </c>
    </row>
    <row r="746" spans="1:3" x14ac:dyDescent="0.25">
      <c r="A746" s="1">
        <v>41494.749999998501</v>
      </c>
      <c r="B746" s="52">
        <v>18.744257229244358</v>
      </c>
      <c r="C746" s="52">
        <v>50.757161506291332</v>
      </c>
    </row>
    <row r="747" spans="1:3" x14ac:dyDescent="0.25">
      <c r="A747" s="1">
        <v>41494.760416665165</v>
      </c>
      <c r="B747" s="52">
        <v>18.350513442688094</v>
      </c>
      <c r="C747" s="52">
        <v>56.099204291912599</v>
      </c>
    </row>
    <row r="748" spans="1:3" x14ac:dyDescent="0.25">
      <c r="A748" s="1">
        <v>41494.77083333183</v>
      </c>
      <c r="B748" s="52">
        <v>18.506629734640462</v>
      </c>
      <c r="C748" s="52">
        <v>52.225693398201415</v>
      </c>
    </row>
    <row r="749" spans="1:3" x14ac:dyDescent="0.25">
      <c r="A749" s="1">
        <v>41494.781249998494</v>
      </c>
      <c r="B749" s="52">
        <v>18.495758537167404</v>
      </c>
      <c r="C749" s="52">
        <v>51.029955650475245</v>
      </c>
    </row>
    <row r="750" spans="1:3" x14ac:dyDescent="0.25">
      <c r="A750" s="1">
        <v>41494.791666665158</v>
      </c>
      <c r="B750" s="52">
        <v>19.981318833091102</v>
      </c>
      <c r="C750" s="52">
        <v>57.720566916324408</v>
      </c>
    </row>
    <row r="751" spans="1:3" x14ac:dyDescent="0.25">
      <c r="A751" s="1">
        <v>41494.802083331822</v>
      </c>
      <c r="B751" s="52">
        <v>18.975456167203259</v>
      </c>
      <c r="C751" s="52">
        <v>57.466535010290492</v>
      </c>
    </row>
    <row r="752" spans="1:3" x14ac:dyDescent="0.25">
      <c r="A752" s="1">
        <v>41494.812499998487</v>
      </c>
      <c r="B752" s="52">
        <v>18.03554470898181</v>
      </c>
      <c r="C752" s="52">
        <v>50.9095523322814</v>
      </c>
    </row>
    <row r="753" spans="1:3" x14ac:dyDescent="0.25">
      <c r="A753" s="1">
        <v>41494.822916665151</v>
      </c>
      <c r="B753" s="52">
        <v>19.952624602809216</v>
      </c>
      <c r="C753" s="52">
        <v>54.787795594003349</v>
      </c>
    </row>
    <row r="754" spans="1:3" x14ac:dyDescent="0.25">
      <c r="A754" s="1">
        <v>41494.833333331815</v>
      </c>
      <c r="B754" s="52">
        <v>18.113343894349168</v>
      </c>
      <c r="C754" s="52">
        <v>52.711104981074911</v>
      </c>
    </row>
    <row r="755" spans="1:3" x14ac:dyDescent="0.25">
      <c r="A755" s="1">
        <v>41494.843749998479</v>
      </c>
      <c r="B755" s="52">
        <v>19.167543746737596</v>
      </c>
      <c r="C755" s="52">
        <v>51.714540075465038</v>
      </c>
    </row>
    <row r="756" spans="1:3" x14ac:dyDescent="0.25">
      <c r="A756" s="1">
        <v>41494.854166665144</v>
      </c>
      <c r="B756" s="52">
        <v>18.895170341141988</v>
      </c>
      <c r="C756" s="52">
        <v>57.427625247989035</v>
      </c>
    </row>
    <row r="757" spans="1:3" x14ac:dyDescent="0.25">
      <c r="A757" s="1">
        <v>41494.864583331808</v>
      </c>
      <c r="B757" s="52">
        <v>19.295290649135652</v>
      </c>
      <c r="C757" s="52">
        <v>51.298954268626872</v>
      </c>
    </row>
    <row r="758" spans="1:3" x14ac:dyDescent="0.25">
      <c r="A758" s="1">
        <v>41494.874999998472</v>
      </c>
      <c r="B758" s="52">
        <v>19.109260393579987</v>
      </c>
      <c r="C758" s="52">
        <v>55.314319262921302</v>
      </c>
    </row>
    <row r="759" spans="1:3" x14ac:dyDescent="0.25">
      <c r="A759" s="1">
        <v>41494.885416665136</v>
      </c>
      <c r="B759" s="52">
        <v>19.5610101772908</v>
      </c>
      <c r="C759" s="52">
        <v>53.794659705935899</v>
      </c>
    </row>
    <row r="760" spans="1:3" x14ac:dyDescent="0.25">
      <c r="A760" s="1">
        <v>41494.895833331801</v>
      </c>
      <c r="B760" s="52">
        <v>19.479494798864003</v>
      </c>
      <c r="C760" s="52">
        <v>52.230470927891801</v>
      </c>
    </row>
    <row r="761" spans="1:3" x14ac:dyDescent="0.25">
      <c r="A761" s="1">
        <v>41494.906249998465</v>
      </c>
      <c r="B761" s="52">
        <v>19.693313268695285</v>
      </c>
      <c r="C761" s="52">
        <v>57.874262417989776</v>
      </c>
    </row>
    <row r="762" spans="1:3" x14ac:dyDescent="0.25">
      <c r="A762" s="1">
        <v>41494.916666665129</v>
      </c>
      <c r="B762" s="52">
        <v>19.666005346068751</v>
      </c>
      <c r="C762" s="52">
        <v>52.56006463770121</v>
      </c>
    </row>
    <row r="763" spans="1:3" x14ac:dyDescent="0.25">
      <c r="A763" s="1">
        <v>41494.927083331793</v>
      </c>
      <c r="B763" s="52">
        <v>19.391104449371518</v>
      </c>
      <c r="C763" s="52">
        <v>53.044385880794344</v>
      </c>
    </row>
    <row r="764" spans="1:3" x14ac:dyDescent="0.25">
      <c r="A764" s="1">
        <v>41494.937499998457</v>
      </c>
      <c r="B764" s="52">
        <v>18.1447186802529</v>
      </c>
      <c r="C764" s="52">
        <v>55.477189900030751</v>
      </c>
    </row>
    <row r="765" spans="1:3" x14ac:dyDescent="0.25">
      <c r="A765" s="1">
        <v>41494.947916665122</v>
      </c>
      <c r="B765" s="52">
        <v>19.019150561676195</v>
      </c>
      <c r="C765" s="52">
        <v>55.870232689234967</v>
      </c>
    </row>
    <row r="766" spans="1:3" x14ac:dyDescent="0.25">
      <c r="A766" s="1">
        <v>41494.958333331786</v>
      </c>
      <c r="B766" s="52">
        <v>19.644475927554563</v>
      </c>
      <c r="C766" s="52">
        <v>54.169045551385942</v>
      </c>
    </row>
    <row r="767" spans="1:3" x14ac:dyDescent="0.25">
      <c r="A767" s="1">
        <v>41494.96874999845</v>
      </c>
      <c r="B767" s="52">
        <v>19.169034333169144</v>
      </c>
      <c r="C767" s="52">
        <v>56.7553039745926</v>
      </c>
    </row>
    <row r="768" spans="1:3" x14ac:dyDescent="0.25">
      <c r="A768" s="1">
        <v>41494.979166665114</v>
      </c>
      <c r="B768" s="52">
        <v>18.389441257957262</v>
      </c>
      <c r="C768" s="52">
        <v>56.168645272761999</v>
      </c>
    </row>
    <row r="769" spans="1:3" x14ac:dyDescent="0.25">
      <c r="A769" s="1">
        <v>41494.989583331779</v>
      </c>
      <c r="B769" s="52">
        <v>18.384088195615515</v>
      </c>
      <c r="C769" s="52">
        <v>51.554149786639229</v>
      </c>
    </row>
    <row r="770" spans="1:3" x14ac:dyDescent="0.25">
      <c r="A770" s="1">
        <v>41494.999999998443</v>
      </c>
      <c r="B770" s="52">
        <v>18.560771810074755</v>
      </c>
      <c r="C770" s="52">
        <v>55.730148210899543</v>
      </c>
    </row>
    <row r="771" spans="1:3" x14ac:dyDescent="0.25">
      <c r="A771" s="1">
        <v>41495.010416665107</v>
      </c>
      <c r="B771" s="52">
        <v>18.129554938336433</v>
      </c>
      <c r="C771" s="52">
        <v>51.776284228778714</v>
      </c>
    </row>
    <row r="772" spans="1:3" x14ac:dyDescent="0.25">
      <c r="A772" s="1">
        <v>41495.020833331771</v>
      </c>
      <c r="B772" s="52">
        <v>19.032309486872258</v>
      </c>
      <c r="C772" s="52">
        <v>53.985489622355203</v>
      </c>
    </row>
    <row r="773" spans="1:3" x14ac:dyDescent="0.25">
      <c r="A773" s="1">
        <v>41495.031249998436</v>
      </c>
      <c r="B773" s="52">
        <v>19.187660435934603</v>
      </c>
      <c r="C773" s="52">
        <v>54.105735855623841</v>
      </c>
    </row>
    <row r="774" spans="1:3" x14ac:dyDescent="0.25">
      <c r="A774" s="1">
        <v>41495.0416666651</v>
      </c>
      <c r="B774" s="52">
        <v>18.19977047121964</v>
      </c>
      <c r="C774" s="52">
        <v>50.115072356764863</v>
      </c>
    </row>
    <row r="775" spans="1:3" x14ac:dyDescent="0.25">
      <c r="A775" s="1">
        <v>41495.052083331764</v>
      </c>
      <c r="B775" s="52">
        <v>18.382232996909643</v>
      </c>
      <c r="C775" s="52">
        <v>53.327119928404457</v>
      </c>
    </row>
    <row r="776" spans="1:3" x14ac:dyDescent="0.25">
      <c r="A776" s="1">
        <v>41495.062499998428</v>
      </c>
      <c r="B776" s="52">
        <v>19.630607187689776</v>
      </c>
      <c r="C776" s="52">
        <v>53.157816895265086</v>
      </c>
    </row>
    <row r="777" spans="1:3" x14ac:dyDescent="0.25">
      <c r="A777" s="1">
        <v>41495.072916665093</v>
      </c>
      <c r="B777" s="52">
        <v>19.744787271157083</v>
      </c>
      <c r="C777" s="52">
        <v>51.585428684290321</v>
      </c>
    </row>
    <row r="778" spans="1:3" x14ac:dyDescent="0.25">
      <c r="A778" s="1">
        <v>41495.083333331757</v>
      </c>
      <c r="B778" s="52">
        <v>18.204624683919771</v>
      </c>
      <c r="C778" s="52">
        <v>54.829328426859909</v>
      </c>
    </row>
    <row r="779" spans="1:3" x14ac:dyDescent="0.25">
      <c r="A779" s="1">
        <v>41495.093749998421</v>
      </c>
      <c r="B779" s="52">
        <v>19.338884188664217</v>
      </c>
      <c r="C779" s="52">
        <v>53.217855617623066</v>
      </c>
    </row>
    <row r="780" spans="1:3" x14ac:dyDescent="0.25">
      <c r="A780" s="1">
        <v>41495.104166665085</v>
      </c>
      <c r="B780" s="52">
        <v>19.60920564139149</v>
      </c>
      <c r="C780" s="52">
        <v>50.510360925462557</v>
      </c>
    </row>
    <row r="781" spans="1:3" x14ac:dyDescent="0.25">
      <c r="A781" s="1">
        <v>41495.11458333175</v>
      </c>
      <c r="B781" s="52">
        <v>19.283352357940732</v>
      </c>
      <c r="C781" s="52">
        <v>50.726650272716519</v>
      </c>
    </row>
    <row r="782" spans="1:3" x14ac:dyDescent="0.25">
      <c r="A782" s="1">
        <v>41495.124999998414</v>
      </c>
      <c r="B782" s="52">
        <v>18.646144274687263</v>
      </c>
      <c r="C782" s="52">
        <v>57.239713588267463</v>
      </c>
    </row>
    <row r="783" spans="1:3" x14ac:dyDescent="0.25">
      <c r="A783" s="1">
        <v>41495.135416665078</v>
      </c>
      <c r="B783" s="52">
        <v>18.065161169030212</v>
      </c>
      <c r="C783" s="52">
        <v>53.382780140508501</v>
      </c>
    </row>
    <row r="784" spans="1:3" x14ac:dyDescent="0.25">
      <c r="A784" s="1">
        <v>41495.145833331742</v>
      </c>
      <c r="B784" s="52">
        <v>18.231329538177377</v>
      </c>
      <c r="C784" s="52">
        <v>51.391040606550092</v>
      </c>
    </row>
    <row r="785" spans="1:3" x14ac:dyDescent="0.25">
      <c r="A785" s="1">
        <v>41495.156249998407</v>
      </c>
      <c r="B785" s="52">
        <v>19.445515229698117</v>
      </c>
      <c r="C785" s="52">
        <v>52.599882983838143</v>
      </c>
    </row>
    <row r="786" spans="1:3" x14ac:dyDescent="0.25">
      <c r="A786" s="1">
        <v>41495.166666665071</v>
      </c>
      <c r="B786" s="52">
        <v>18.098340285751853</v>
      </c>
      <c r="C786" s="52">
        <v>57.915597349807861</v>
      </c>
    </row>
    <row r="787" spans="1:3" x14ac:dyDescent="0.25">
      <c r="A787" s="1">
        <v>41495.177083331735</v>
      </c>
      <c r="B787" s="52">
        <v>18.664177512610507</v>
      </c>
      <c r="C787" s="52">
        <v>51.470219432541739</v>
      </c>
    </row>
    <row r="788" spans="1:3" x14ac:dyDescent="0.25">
      <c r="A788" s="1">
        <v>41495.187499998399</v>
      </c>
      <c r="B788" s="52">
        <v>19.307205043549093</v>
      </c>
      <c r="C788" s="52">
        <v>56.704516866415894</v>
      </c>
    </row>
    <row r="789" spans="1:3" x14ac:dyDescent="0.25">
      <c r="A789" s="1">
        <v>41495.197916665064</v>
      </c>
      <c r="B789" s="52">
        <v>19.91715530150843</v>
      </c>
      <c r="C789" s="52">
        <v>54.533366757740353</v>
      </c>
    </row>
    <row r="790" spans="1:3" x14ac:dyDescent="0.25">
      <c r="A790" s="1">
        <v>41495.208333331728</v>
      </c>
      <c r="B790" s="52">
        <v>18.986820427113891</v>
      </c>
      <c r="C790" s="52">
        <v>57.594460428887821</v>
      </c>
    </row>
    <row r="791" spans="1:3" x14ac:dyDescent="0.25">
      <c r="A791" s="1">
        <v>41495.218749998392</v>
      </c>
      <c r="B791" s="52">
        <v>19.598761083231992</v>
      </c>
      <c r="C791" s="52">
        <v>56.246789047697973</v>
      </c>
    </row>
    <row r="792" spans="1:3" x14ac:dyDescent="0.25">
      <c r="A792" s="1">
        <v>41495.229166665056</v>
      </c>
      <c r="B792" s="52">
        <v>18.0782907655259</v>
      </c>
      <c r="C792" s="52">
        <v>55.025510133030899</v>
      </c>
    </row>
    <row r="793" spans="1:3" x14ac:dyDescent="0.25">
      <c r="A793" s="1">
        <v>41495.23958333172</v>
      </c>
      <c r="B793" s="52">
        <v>18.065969455026913</v>
      </c>
      <c r="C793" s="52">
        <v>56.988093057330516</v>
      </c>
    </row>
    <row r="794" spans="1:3" x14ac:dyDescent="0.25">
      <c r="A794" s="1">
        <v>41495.249999998385</v>
      </c>
      <c r="B794" s="52">
        <v>18.010286055005999</v>
      </c>
      <c r="C794" s="52">
        <v>57.381640377991125</v>
      </c>
    </row>
    <row r="795" spans="1:3" x14ac:dyDescent="0.25">
      <c r="A795" s="1">
        <v>41495.260416665049</v>
      </c>
      <c r="B795" s="52">
        <v>17.810368961667798</v>
      </c>
      <c r="C795" s="52">
        <v>52.103791656208799</v>
      </c>
    </row>
    <row r="796" spans="1:3" x14ac:dyDescent="0.25">
      <c r="A796" s="1">
        <v>41495.270833331713</v>
      </c>
      <c r="B796" s="52">
        <v>19.781627746121512</v>
      </c>
      <c r="C796" s="52">
        <v>52.157817765946021</v>
      </c>
    </row>
    <row r="797" spans="1:3" x14ac:dyDescent="0.25">
      <c r="A797" s="1">
        <v>41495.281249998377</v>
      </c>
      <c r="B797" s="52">
        <v>18.57607239826693</v>
      </c>
      <c r="C797" s="52">
        <v>50.897364481556977</v>
      </c>
    </row>
    <row r="798" spans="1:3" x14ac:dyDescent="0.25">
      <c r="A798" s="1">
        <v>41495.291666665042</v>
      </c>
      <c r="B798" s="52">
        <v>19.179920189467122</v>
      </c>
      <c r="C798" s="52">
        <v>51.224802543978676</v>
      </c>
    </row>
    <row r="799" spans="1:3" x14ac:dyDescent="0.25">
      <c r="A799" s="1">
        <v>41495.302083331706</v>
      </c>
      <c r="B799" s="52">
        <v>18.678940056649633</v>
      </c>
      <c r="C799" s="52">
        <v>56.035362196447409</v>
      </c>
    </row>
    <row r="800" spans="1:3" x14ac:dyDescent="0.25">
      <c r="A800" s="1">
        <v>41495.31249999837</v>
      </c>
      <c r="B800" s="52">
        <v>18.694011393706251</v>
      </c>
      <c r="C800" s="52">
        <v>57.234987647527731</v>
      </c>
    </row>
    <row r="801" spans="1:3" x14ac:dyDescent="0.25">
      <c r="A801" s="1">
        <v>41495.322916665034</v>
      </c>
      <c r="B801" s="52">
        <v>19.469394397376515</v>
      </c>
      <c r="C801" s="52">
        <v>53.221371387388302</v>
      </c>
    </row>
    <row r="802" spans="1:3" x14ac:dyDescent="0.25">
      <c r="A802" s="1">
        <v>41495.333333331699</v>
      </c>
      <c r="B802" s="52">
        <v>18.185974709964444</v>
      </c>
      <c r="C802" s="52">
        <v>54.397048653717185</v>
      </c>
    </row>
    <row r="803" spans="1:3" x14ac:dyDescent="0.25">
      <c r="A803" s="1">
        <v>41495.343749998363</v>
      </c>
      <c r="B803" s="52">
        <v>19.663217429358163</v>
      </c>
      <c r="C803" s="52">
        <v>53.156596533716602</v>
      </c>
    </row>
    <row r="804" spans="1:3" x14ac:dyDescent="0.25">
      <c r="A804" s="1">
        <v>41495.354166665027</v>
      </c>
      <c r="B804" s="52">
        <v>18.410568393114538</v>
      </c>
      <c r="C804" s="52">
        <v>54.799952694912804</v>
      </c>
    </row>
    <row r="805" spans="1:3" x14ac:dyDescent="0.25">
      <c r="A805" s="1">
        <v>41495.364583331691</v>
      </c>
      <c r="B805" s="52">
        <v>18.961328330344347</v>
      </c>
      <c r="C805" s="52">
        <v>54.938254822343204</v>
      </c>
    </row>
    <row r="806" spans="1:3" x14ac:dyDescent="0.25">
      <c r="A806" s="1">
        <v>41495.374999998356</v>
      </c>
      <c r="B806" s="52">
        <v>18.961706582435337</v>
      </c>
      <c r="C806" s="52">
        <v>57.974459188812588</v>
      </c>
    </row>
    <row r="807" spans="1:3" x14ac:dyDescent="0.25">
      <c r="A807" s="1">
        <v>41495.38541666502</v>
      </c>
      <c r="B807" s="52">
        <v>18.688718996054728</v>
      </c>
      <c r="C807" s="52">
        <v>51.114897733990347</v>
      </c>
    </row>
    <row r="808" spans="1:3" x14ac:dyDescent="0.25">
      <c r="A808" s="1">
        <v>41495.395833331684</v>
      </c>
      <c r="B808" s="52">
        <v>19.538327774739731</v>
      </c>
      <c r="C808" s="52">
        <v>51.393175211552503</v>
      </c>
    </row>
    <row r="809" spans="1:3" x14ac:dyDescent="0.25">
      <c r="A809" s="1">
        <v>41495.406249998348</v>
      </c>
      <c r="B809" s="52">
        <v>18.580063790778865</v>
      </c>
      <c r="C809" s="52">
        <v>52.074006549000366</v>
      </c>
    </row>
    <row r="810" spans="1:3" x14ac:dyDescent="0.25">
      <c r="A810" s="1">
        <v>41495.416666665013</v>
      </c>
      <c r="B810" s="52">
        <v>19.491561531514076</v>
      </c>
      <c r="C810" s="52">
        <v>51.024750855718459</v>
      </c>
    </row>
    <row r="811" spans="1:3" x14ac:dyDescent="0.25">
      <c r="A811" s="1">
        <v>41495.427083331677</v>
      </c>
      <c r="B811" s="52">
        <v>19.801607123614158</v>
      </c>
      <c r="C811" s="52">
        <v>55.899531780941899</v>
      </c>
    </row>
    <row r="812" spans="1:3" x14ac:dyDescent="0.25">
      <c r="A812" s="1">
        <v>41495.437499998341</v>
      </c>
      <c r="B812" s="52">
        <v>18.64200135686557</v>
      </c>
      <c r="C812" s="52">
        <v>54.145045273228796</v>
      </c>
    </row>
    <row r="813" spans="1:3" x14ac:dyDescent="0.25">
      <c r="A813" s="1">
        <v>41495.447916665005</v>
      </c>
      <c r="B813" s="52">
        <v>19.550214785932198</v>
      </c>
      <c r="C813" s="52">
        <v>51.958654062439223</v>
      </c>
    </row>
    <row r="814" spans="1:3" x14ac:dyDescent="0.25">
      <c r="A814" s="1">
        <v>41495.45833333167</v>
      </c>
      <c r="B814" s="52">
        <v>18.709388506843041</v>
      </c>
      <c r="C814" s="52">
        <v>55.584613207984738</v>
      </c>
    </row>
    <row r="815" spans="1:3" x14ac:dyDescent="0.25">
      <c r="A815" s="1">
        <v>41495.468749998334</v>
      </c>
      <c r="B815" s="52">
        <v>19.558241119233109</v>
      </c>
      <c r="C815" s="52">
        <v>51.722134855116977</v>
      </c>
    </row>
    <row r="816" spans="1:3" x14ac:dyDescent="0.25">
      <c r="A816" s="1">
        <v>41495.479166664998</v>
      </c>
      <c r="B816" s="52">
        <v>18.208582760152893</v>
      </c>
      <c r="C816" s="52">
        <v>53.520767145277333</v>
      </c>
    </row>
    <row r="817" spans="1:3" x14ac:dyDescent="0.25">
      <c r="A817" s="1">
        <v>41495.489583331662</v>
      </c>
      <c r="B817" s="52">
        <v>19.308901370417665</v>
      </c>
      <c r="C817" s="52">
        <v>55.119963410021526</v>
      </c>
    </row>
    <row r="818" spans="1:3" x14ac:dyDescent="0.25">
      <c r="A818" s="1">
        <v>41495.499999998327</v>
      </c>
      <c r="B818" s="52">
        <v>19.255673551122712</v>
      </c>
      <c r="C818" s="52">
        <v>52.541689773296305</v>
      </c>
    </row>
    <row r="819" spans="1:3" x14ac:dyDescent="0.25">
      <c r="A819" s="1">
        <v>41495.510416664991</v>
      </c>
      <c r="B819" s="52">
        <v>18.031355516656308</v>
      </c>
      <c r="C819" s="52">
        <v>54.828916049652513</v>
      </c>
    </row>
    <row r="820" spans="1:3" x14ac:dyDescent="0.25">
      <c r="A820" s="1">
        <v>41495.520833331655</v>
      </c>
      <c r="B820" s="52">
        <v>19.199996781262087</v>
      </c>
      <c r="C820" s="52">
        <v>55.6490009625997</v>
      </c>
    </row>
    <row r="821" spans="1:3" x14ac:dyDescent="0.25">
      <c r="A821" s="1">
        <v>41495.531249998319</v>
      </c>
      <c r="B821" s="52">
        <v>19.7006770909795</v>
      </c>
      <c r="C821" s="52">
        <v>50.157053458349381</v>
      </c>
    </row>
    <row r="822" spans="1:3" x14ac:dyDescent="0.25">
      <c r="A822" s="1">
        <v>41495.541666664983</v>
      </c>
      <c r="B822" s="52">
        <v>18.952406436002072</v>
      </c>
      <c r="C822" s="52">
        <v>51.715874089756404</v>
      </c>
    </row>
    <row r="823" spans="1:3" x14ac:dyDescent="0.25">
      <c r="A823" s="1">
        <v>41495.552083331648</v>
      </c>
      <c r="B823" s="52">
        <v>19.542515283514231</v>
      </c>
      <c r="C823" s="52">
        <v>52.701213527852097</v>
      </c>
    </row>
    <row r="824" spans="1:3" x14ac:dyDescent="0.25">
      <c r="A824" s="1">
        <v>41495.562499998312</v>
      </c>
      <c r="B824" s="52">
        <v>18.418124589507997</v>
      </c>
      <c r="C824" s="52">
        <v>51.9743763070257</v>
      </c>
    </row>
    <row r="825" spans="1:3" x14ac:dyDescent="0.25">
      <c r="A825" s="1">
        <v>41495.572916664976</v>
      </c>
      <c r="B825" s="52">
        <v>19.032453986290534</v>
      </c>
      <c r="C825" s="52">
        <v>54.122484252670205</v>
      </c>
    </row>
    <row r="826" spans="1:3" x14ac:dyDescent="0.25">
      <c r="A826" s="1">
        <v>41495.58333333164</v>
      </c>
      <c r="B826" s="52">
        <v>19.63694717633209</v>
      </c>
      <c r="C826" s="52">
        <v>55.840139859984326</v>
      </c>
    </row>
    <row r="827" spans="1:3" x14ac:dyDescent="0.25">
      <c r="A827" s="1">
        <v>41495.593749998305</v>
      </c>
      <c r="B827" s="52">
        <v>19.477392497084207</v>
      </c>
      <c r="C827" s="52">
        <v>57.137602535839903</v>
      </c>
    </row>
    <row r="828" spans="1:3" x14ac:dyDescent="0.25">
      <c r="A828" s="1">
        <v>41495.604166664969</v>
      </c>
      <c r="B828" s="52">
        <v>19.203778588425248</v>
      </c>
      <c r="C828" s="52">
        <v>51.139375467049248</v>
      </c>
    </row>
    <row r="829" spans="1:3" x14ac:dyDescent="0.25">
      <c r="A829" s="1">
        <v>41495.614583331633</v>
      </c>
      <c r="B829" s="52">
        <v>18.586144812070483</v>
      </c>
      <c r="C829" s="52">
        <v>53.211152026924871</v>
      </c>
    </row>
    <row r="830" spans="1:3" x14ac:dyDescent="0.25">
      <c r="A830" s="1">
        <v>41495.624999998297</v>
      </c>
      <c r="B830" s="52">
        <v>19.397992947365413</v>
      </c>
      <c r="C830" s="52">
        <v>51.76865143658739</v>
      </c>
    </row>
    <row r="831" spans="1:3" x14ac:dyDescent="0.25">
      <c r="A831" s="1">
        <v>41495.635416664962</v>
      </c>
      <c r="B831" s="52">
        <v>18.481158432900923</v>
      </c>
      <c r="C831" s="52">
        <v>53.973149370245636</v>
      </c>
    </row>
    <row r="832" spans="1:3" x14ac:dyDescent="0.25">
      <c r="A832" s="1">
        <v>41495.645833331626</v>
      </c>
      <c r="B832" s="52">
        <v>19.198901423644049</v>
      </c>
      <c r="C832" s="52">
        <v>52.201844473496053</v>
      </c>
    </row>
    <row r="833" spans="1:3" x14ac:dyDescent="0.25">
      <c r="A833" s="1">
        <v>41495.65624999829</v>
      </c>
      <c r="B833" s="52">
        <v>18.880663207730155</v>
      </c>
      <c r="C833" s="52">
        <v>57.113229803023046</v>
      </c>
    </row>
    <row r="834" spans="1:3" x14ac:dyDescent="0.25">
      <c r="A834" s="1">
        <v>41495.666666664954</v>
      </c>
      <c r="B834" s="52">
        <v>19.42336076355722</v>
      </c>
      <c r="C834" s="52">
        <v>52.212563531192345</v>
      </c>
    </row>
    <row r="835" spans="1:3" x14ac:dyDescent="0.25">
      <c r="A835" s="1">
        <v>41495.677083331619</v>
      </c>
      <c r="B835" s="52">
        <v>18.935250151717064</v>
      </c>
      <c r="C835" s="52">
        <v>56.454459443852144</v>
      </c>
    </row>
    <row r="836" spans="1:3" x14ac:dyDescent="0.25">
      <c r="A836" s="1">
        <v>41495.687499998283</v>
      </c>
      <c r="B836" s="52">
        <v>18.805414993921165</v>
      </c>
      <c r="C836" s="52">
        <v>52.859156536746553</v>
      </c>
    </row>
    <row r="837" spans="1:3" x14ac:dyDescent="0.25">
      <c r="A837" s="1">
        <v>41495.697916664947</v>
      </c>
      <c r="B837" s="52">
        <v>18.860460174787715</v>
      </c>
      <c r="C837" s="52">
        <v>52.897098027460196</v>
      </c>
    </row>
    <row r="838" spans="1:3" x14ac:dyDescent="0.25">
      <c r="A838" s="1">
        <v>41495.708333331611</v>
      </c>
      <c r="B838" s="52">
        <v>19.774175798615993</v>
      </c>
      <c r="C838" s="52">
        <v>55.298651114776163</v>
      </c>
    </row>
    <row r="839" spans="1:3" x14ac:dyDescent="0.25">
      <c r="A839" s="1">
        <v>41495.718749998276</v>
      </c>
      <c r="B839" s="52">
        <v>19.430624552303954</v>
      </c>
      <c r="C839" s="52">
        <v>55.890271437362699</v>
      </c>
    </row>
    <row r="840" spans="1:3" x14ac:dyDescent="0.25">
      <c r="A840" s="1">
        <v>41495.72916666494</v>
      </c>
      <c r="B840" s="52">
        <v>18.228546421829009</v>
      </c>
      <c r="C840" s="52">
        <v>55.939492118032774</v>
      </c>
    </row>
    <row r="841" spans="1:3" x14ac:dyDescent="0.25">
      <c r="A841" s="1">
        <v>41495.739583331604</v>
      </c>
      <c r="B841" s="52">
        <v>18.445492715059164</v>
      </c>
      <c r="C841" s="52">
        <v>56.795615876118696</v>
      </c>
    </row>
    <row r="842" spans="1:3" x14ac:dyDescent="0.25">
      <c r="A842" s="1">
        <v>41495.749999998268</v>
      </c>
      <c r="B842" s="52">
        <v>19.235310528633661</v>
      </c>
      <c r="C842" s="52">
        <v>51.855770353340539</v>
      </c>
    </row>
    <row r="843" spans="1:3" x14ac:dyDescent="0.25">
      <c r="A843" s="1">
        <v>41495.760416664933</v>
      </c>
      <c r="B843" s="52">
        <v>19.276067238060694</v>
      </c>
      <c r="C843" s="52">
        <v>53.047850573713198</v>
      </c>
    </row>
    <row r="844" spans="1:3" x14ac:dyDescent="0.25">
      <c r="A844" s="1">
        <v>41495.770833331597</v>
      </c>
      <c r="B844" s="52">
        <v>18.92384457834795</v>
      </c>
      <c r="C844" s="52">
        <v>56.460844926235609</v>
      </c>
    </row>
    <row r="845" spans="1:3" x14ac:dyDescent="0.25">
      <c r="A845" s="1">
        <v>41495.781249998261</v>
      </c>
      <c r="B845" s="52">
        <v>18.517770063709339</v>
      </c>
      <c r="C845" s="52">
        <v>52.40652608702959</v>
      </c>
    </row>
    <row r="846" spans="1:3" x14ac:dyDescent="0.25">
      <c r="A846" s="1">
        <v>41495.791666664925</v>
      </c>
      <c r="B846" s="52">
        <v>19.317853861168704</v>
      </c>
      <c r="C846" s="52">
        <v>55.360321517218793</v>
      </c>
    </row>
    <row r="847" spans="1:3" x14ac:dyDescent="0.25">
      <c r="A847" s="1">
        <v>41495.80208333159</v>
      </c>
      <c r="B847" s="52">
        <v>18.262641643963974</v>
      </c>
      <c r="C847" s="52">
        <v>55.711856884222314</v>
      </c>
    </row>
    <row r="848" spans="1:3" x14ac:dyDescent="0.25">
      <c r="A848" s="1">
        <v>41495.812499998254</v>
      </c>
      <c r="B848" s="52">
        <v>19.367795887147849</v>
      </c>
      <c r="C848" s="52">
        <v>55.233712821633766</v>
      </c>
    </row>
    <row r="849" spans="1:3" x14ac:dyDescent="0.25">
      <c r="A849" s="1">
        <v>41495.822916664918</v>
      </c>
      <c r="B849" s="52">
        <v>19.008612378761484</v>
      </c>
      <c r="C849" s="52">
        <v>54.297492056009844</v>
      </c>
    </row>
    <row r="850" spans="1:3" x14ac:dyDescent="0.25">
      <c r="A850" s="1">
        <v>41495.833333331582</v>
      </c>
      <c r="B850" s="52">
        <v>19.581361064081726</v>
      </c>
      <c r="C850" s="52">
        <v>53.722490048629396</v>
      </c>
    </row>
    <row r="851" spans="1:3" x14ac:dyDescent="0.25">
      <c r="A851" s="1">
        <v>41495.843749998246</v>
      </c>
      <c r="B851" s="52">
        <v>18.993217563184928</v>
      </c>
      <c r="C851" s="52">
        <v>50.6158857756594</v>
      </c>
    </row>
    <row r="852" spans="1:3" x14ac:dyDescent="0.25">
      <c r="A852" s="1">
        <v>41495.854166664911</v>
      </c>
      <c r="B852" s="52">
        <v>18.241700334207842</v>
      </c>
      <c r="C852" s="52">
        <v>50.357902650671882</v>
      </c>
    </row>
    <row r="853" spans="1:3" x14ac:dyDescent="0.25">
      <c r="A853" s="1">
        <v>41495.864583331575</v>
      </c>
      <c r="B853" s="52">
        <v>18.633230237678614</v>
      </c>
      <c r="C853" s="52">
        <v>56.096708563157449</v>
      </c>
    </row>
    <row r="854" spans="1:3" x14ac:dyDescent="0.25">
      <c r="A854" s="1">
        <v>41495.874999998239</v>
      </c>
      <c r="B854" s="52">
        <v>19.714570446090292</v>
      </c>
      <c r="C854" s="52">
        <v>54.80574459812874</v>
      </c>
    </row>
    <row r="855" spans="1:3" x14ac:dyDescent="0.25">
      <c r="A855" s="1">
        <v>41495.885416664903</v>
      </c>
      <c r="B855" s="52">
        <v>19.710936123183721</v>
      </c>
      <c r="C855" s="52">
        <v>50.148188475161128</v>
      </c>
    </row>
    <row r="856" spans="1:3" x14ac:dyDescent="0.25">
      <c r="A856" s="1">
        <v>41495.895833331568</v>
      </c>
      <c r="B856" s="52">
        <v>18.438924007558864</v>
      </c>
      <c r="C856" s="52">
        <v>51.254619534696729</v>
      </c>
    </row>
    <row r="857" spans="1:3" x14ac:dyDescent="0.25">
      <c r="A857" s="1">
        <v>41495.906249998232</v>
      </c>
      <c r="B857" s="52">
        <v>19.460250269106528</v>
      </c>
      <c r="C857" s="52">
        <v>50.014861805549117</v>
      </c>
    </row>
    <row r="858" spans="1:3" x14ac:dyDescent="0.25">
      <c r="A858" s="1">
        <v>41495.916666664896</v>
      </c>
      <c r="B858" s="52">
        <v>18.328074452041488</v>
      </c>
      <c r="C858" s="52">
        <v>53.330910149734009</v>
      </c>
    </row>
    <row r="859" spans="1:3" x14ac:dyDescent="0.25">
      <c r="A859" s="1">
        <v>41495.92708333156</v>
      </c>
      <c r="B859" s="52">
        <v>18.321258936819241</v>
      </c>
      <c r="C859" s="52">
        <v>52.042992562801579</v>
      </c>
    </row>
    <row r="860" spans="1:3" x14ac:dyDescent="0.25">
      <c r="A860" s="1">
        <v>41495.937499998225</v>
      </c>
      <c r="B860" s="52">
        <v>18.791178944899265</v>
      </c>
      <c r="C860" s="52">
        <v>50.395160089810197</v>
      </c>
    </row>
    <row r="861" spans="1:3" x14ac:dyDescent="0.25">
      <c r="A861" s="1">
        <v>41495.947916664889</v>
      </c>
      <c r="B861" s="52">
        <v>19.84024749482656</v>
      </c>
      <c r="C861" s="52">
        <v>57.705248807920263</v>
      </c>
    </row>
    <row r="862" spans="1:3" x14ac:dyDescent="0.25">
      <c r="A862" s="1">
        <v>41495.958333331553</v>
      </c>
      <c r="B862" s="52">
        <v>18.97316746075963</v>
      </c>
      <c r="C862" s="52">
        <v>54.815312043776622</v>
      </c>
    </row>
    <row r="863" spans="1:3" x14ac:dyDescent="0.25">
      <c r="A863" s="1">
        <v>41495.968749998217</v>
      </c>
      <c r="B863" s="52">
        <v>19.978150654088697</v>
      </c>
      <c r="C863" s="52">
        <v>54.681457940644471</v>
      </c>
    </row>
    <row r="864" spans="1:3" x14ac:dyDescent="0.25">
      <c r="A864" s="1">
        <v>41495.979166664882</v>
      </c>
      <c r="B864" s="52">
        <v>19.337921585125578</v>
      </c>
      <c r="C864" s="52">
        <v>55.640471052108794</v>
      </c>
    </row>
    <row r="865" spans="1:3" x14ac:dyDescent="0.25">
      <c r="A865" s="1">
        <v>41495.989583331546</v>
      </c>
      <c r="B865" s="52">
        <v>18.398630376328235</v>
      </c>
      <c r="C865" s="52">
        <v>55.912340958615395</v>
      </c>
    </row>
    <row r="866" spans="1:3" x14ac:dyDescent="0.25">
      <c r="A866" s="1">
        <v>41495.99999999821</v>
      </c>
      <c r="B866" s="52">
        <v>19.548697629672475</v>
      </c>
      <c r="C866" s="52">
        <v>56.578218108791845</v>
      </c>
    </row>
    <row r="867" spans="1:3" x14ac:dyDescent="0.25">
      <c r="A867" s="1">
        <v>41496.010416664874</v>
      </c>
      <c r="B867" s="52">
        <v>19.440270502912025</v>
      </c>
      <c r="C867" s="52">
        <v>56.329978146014987</v>
      </c>
    </row>
    <row r="868" spans="1:3" x14ac:dyDescent="0.25">
      <c r="A868" s="1">
        <v>41496.020833331539</v>
      </c>
      <c r="B868" s="52">
        <v>19.950612372503713</v>
      </c>
      <c r="C868" s="52">
        <v>57.137706311070339</v>
      </c>
    </row>
    <row r="869" spans="1:3" x14ac:dyDescent="0.25">
      <c r="A869" s="1">
        <v>41496.031249998203</v>
      </c>
      <c r="B869" s="52">
        <v>18.231499885685036</v>
      </c>
      <c r="C869" s="52">
        <v>54.219477944547876</v>
      </c>
    </row>
    <row r="870" spans="1:3" x14ac:dyDescent="0.25">
      <c r="A870" s="1">
        <v>41496.041666664867</v>
      </c>
      <c r="B870" s="52">
        <v>18.626590633620534</v>
      </c>
      <c r="C870" s="52">
        <v>56.675060506821389</v>
      </c>
    </row>
    <row r="871" spans="1:3" x14ac:dyDescent="0.25">
      <c r="A871" s="1">
        <v>41496.052083331531</v>
      </c>
      <c r="B871" s="52">
        <v>19.655826196566402</v>
      </c>
      <c r="C871" s="52">
        <v>54.109519233620311</v>
      </c>
    </row>
    <row r="872" spans="1:3" x14ac:dyDescent="0.25">
      <c r="A872" s="1">
        <v>41496.062499998196</v>
      </c>
      <c r="B872" s="52">
        <v>19.30621976046114</v>
      </c>
      <c r="C872" s="52">
        <v>57.88555615997295</v>
      </c>
    </row>
    <row r="873" spans="1:3" x14ac:dyDescent="0.25">
      <c r="A873" s="1">
        <v>41496.07291666486</v>
      </c>
      <c r="B873" s="52">
        <v>18.431859071676016</v>
      </c>
      <c r="C873" s="52">
        <v>54.312028023247322</v>
      </c>
    </row>
    <row r="874" spans="1:3" x14ac:dyDescent="0.25">
      <c r="A874" s="1">
        <v>41496.083333331524</v>
      </c>
      <c r="B874" s="52">
        <v>18.212239830650539</v>
      </c>
      <c r="C874" s="52">
        <v>55.605565028388156</v>
      </c>
    </row>
    <row r="875" spans="1:3" x14ac:dyDescent="0.25">
      <c r="A875" s="1">
        <v>41496.093749998188</v>
      </c>
      <c r="B875" s="52">
        <v>18.599266097894002</v>
      </c>
      <c r="C875" s="52">
        <v>54.576797671347876</v>
      </c>
    </row>
    <row r="876" spans="1:3" x14ac:dyDescent="0.25">
      <c r="A876" s="1">
        <v>41496.104166664853</v>
      </c>
      <c r="B876" s="52">
        <v>19.230064678466995</v>
      </c>
      <c r="C876" s="52">
        <v>54.186202614307916</v>
      </c>
    </row>
    <row r="877" spans="1:3" x14ac:dyDescent="0.25">
      <c r="A877" s="1">
        <v>41496.114583331517</v>
      </c>
      <c r="B877" s="52">
        <v>19.22479465021469</v>
      </c>
      <c r="C877" s="52">
        <v>55.864957569465886</v>
      </c>
    </row>
    <row r="878" spans="1:3" x14ac:dyDescent="0.25">
      <c r="A878" s="1">
        <v>41496.124999998181</v>
      </c>
      <c r="B878" s="52">
        <v>18.888901298038519</v>
      </c>
      <c r="C878" s="52">
        <v>56.157873837591694</v>
      </c>
    </row>
    <row r="879" spans="1:3" x14ac:dyDescent="0.25">
      <c r="A879" s="1">
        <v>41496.135416664845</v>
      </c>
      <c r="B879" s="52">
        <v>19.167446689167541</v>
      </c>
      <c r="C879" s="52">
        <v>54.436026989355796</v>
      </c>
    </row>
    <row r="880" spans="1:3" x14ac:dyDescent="0.25">
      <c r="A880" s="1">
        <v>41496.145833331509</v>
      </c>
      <c r="B880" s="52">
        <v>19.464255796527532</v>
      </c>
      <c r="C880" s="52">
        <v>56.610909126555704</v>
      </c>
    </row>
    <row r="881" spans="1:3" x14ac:dyDescent="0.25">
      <c r="A881" s="1">
        <v>41496.156249998174</v>
      </c>
      <c r="B881" s="52">
        <v>19.53496339172716</v>
      </c>
      <c r="C881" s="52">
        <v>55.332996359000191</v>
      </c>
    </row>
    <row r="882" spans="1:3" x14ac:dyDescent="0.25">
      <c r="A882" s="1">
        <v>41496.166666664838</v>
      </c>
      <c r="B882" s="52">
        <v>18.418773096233856</v>
      </c>
      <c r="C882" s="52">
        <v>57.714718764226419</v>
      </c>
    </row>
    <row r="883" spans="1:3" x14ac:dyDescent="0.25">
      <c r="A883" s="1">
        <v>41496.177083331502</v>
      </c>
      <c r="B883" s="52">
        <v>18.706861921235781</v>
      </c>
      <c r="C883" s="52">
        <v>57.509316807409185</v>
      </c>
    </row>
    <row r="884" spans="1:3" x14ac:dyDescent="0.25">
      <c r="A884" s="1">
        <v>41496.187499998166</v>
      </c>
      <c r="B884" s="52">
        <v>19.067540760044153</v>
      </c>
      <c r="C884" s="52">
        <v>53.642615815084113</v>
      </c>
    </row>
    <row r="885" spans="1:3" x14ac:dyDescent="0.25">
      <c r="A885" s="1">
        <v>41496.197916664831</v>
      </c>
      <c r="B885" s="52">
        <v>18.290565203511292</v>
      </c>
      <c r="C885" s="52">
        <v>57.75380502930436</v>
      </c>
    </row>
    <row r="886" spans="1:3" x14ac:dyDescent="0.25">
      <c r="A886" s="1">
        <v>41496.208333331495</v>
      </c>
      <c r="B886" s="52">
        <v>19.346194812569763</v>
      </c>
      <c r="C886" s="52">
        <v>56.482322371515941</v>
      </c>
    </row>
    <row r="887" spans="1:3" x14ac:dyDescent="0.25">
      <c r="A887" s="1">
        <v>41496.218749998159</v>
      </c>
      <c r="B887" s="52">
        <v>19.267044113743331</v>
      </c>
      <c r="C887" s="52">
        <v>56.608003701849739</v>
      </c>
    </row>
    <row r="888" spans="1:3" x14ac:dyDescent="0.25">
      <c r="A888" s="1">
        <v>41496.229166664823</v>
      </c>
      <c r="B888" s="52">
        <v>17.996312700515599</v>
      </c>
      <c r="C888" s="52">
        <v>55.287578874199937</v>
      </c>
    </row>
    <row r="889" spans="1:3" x14ac:dyDescent="0.25">
      <c r="A889" s="1">
        <v>41496.239583331488</v>
      </c>
      <c r="B889" s="52">
        <v>18.019813216152102</v>
      </c>
      <c r="C889" s="52">
        <v>55.089606457200652</v>
      </c>
    </row>
    <row r="890" spans="1:3" x14ac:dyDescent="0.25">
      <c r="A890" s="1">
        <v>41496.249999998152</v>
      </c>
      <c r="B890" s="52">
        <v>18.000158858956901</v>
      </c>
      <c r="C890" s="52">
        <v>57.055141387605033</v>
      </c>
    </row>
    <row r="891" spans="1:3" x14ac:dyDescent="0.25">
      <c r="A891" s="1">
        <v>41496.260416664816</v>
      </c>
      <c r="B891" s="52">
        <v>19.599905836966428</v>
      </c>
      <c r="C891" s="52">
        <v>56.328508234477802</v>
      </c>
    </row>
    <row r="892" spans="1:3" x14ac:dyDescent="0.25">
      <c r="A892" s="1">
        <v>41496.27083333148</v>
      </c>
      <c r="B892" s="52">
        <v>19.114937004852074</v>
      </c>
      <c r="C892" s="52">
        <v>57.207277186541489</v>
      </c>
    </row>
    <row r="893" spans="1:3" x14ac:dyDescent="0.25">
      <c r="A893" s="1">
        <v>41496.281249998145</v>
      </c>
      <c r="B893" s="52">
        <v>19.621749742278503</v>
      </c>
      <c r="C893" s="52">
        <v>54.583198681820505</v>
      </c>
    </row>
    <row r="894" spans="1:3" x14ac:dyDescent="0.25">
      <c r="A894" s="1">
        <v>41496.291666664809</v>
      </c>
      <c r="B894" s="52">
        <v>19.66595806260694</v>
      </c>
      <c r="C894" s="52">
        <v>57.295553577165961</v>
      </c>
    </row>
    <row r="895" spans="1:3" x14ac:dyDescent="0.25">
      <c r="A895" s="1">
        <v>41496.302083331473</v>
      </c>
      <c r="B895" s="52">
        <v>18.623909464810023</v>
      </c>
      <c r="C895" s="52">
        <v>53.833839459969397</v>
      </c>
    </row>
    <row r="896" spans="1:3" x14ac:dyDescent="0.25">
      <c r="A896" s="1">
        <v>41496.312499998137</v>
      </c>
      <c r="B896" s="52">
        <v>18.0448561554444</v>
      </c>
      <c r="C896" s="52">
        <v>54.467039437173618</v>
      </c>
    </row>
    <row r="897" spans="1:3" x14ac:dyDescent="0.25">
      <c r="A897" s="1">
        <v>41496.322916664802</v>
      </c>
      <c r="B897" s="52">
        <v>18.493089832592347</v>
      </c>
      <c r="C897" s="52">
        <v>57.599088903037156</v>
      </c>
    </row>
    <row r="898" spans="1:3" x14ac:dyDescent="0.25">
      <c r="A898" s="1">
        <v>41496.333333331466</v>
      </c>
      <c r="B898" s="52">
        <v>19.537678473632575</v>
      </c>
      <c r="C898" s="52">
        <v>54.562308284018059</v>
      </c>
    </row>
    <row r="899" spans="1:3" x14ac:dyDescent="0.25">
      <c r="A899" s="1">
        <v>41496.34374999813</v>
      </c>
      <c r="B899" s="52">
        <v>19.954870935925157</v>
      </c>
      <c r="C899" s="52">
        <v>57.575138593002791</v>
      </c>
    </row>
    <row r="900" spans="1:3" x14ac:dyDescent="0.25">
      <c r="A900" s="1">
        <v>41496.354166664794</v>
      </c>
      <c r="B900" s="52">
        <v>18.126907101956629</v>
      </c>
      <c r="C900" s="52">
        <v>56.476390576181963</v>
      </c>
    </row>
    <row r="901" spans="1:3" x14ac:dyDescent="0.25">
      <c r="A901" s="1">
        <v>41496.364583331459</v>
      </c>
      <c r="B901" s="52">
        <v>18.699225042846496</v>
      </c>
      <c r="C901" s="52">
        <v>55.406881193046416</v>
      </c>
    </row>
    <row r="902" spans="1:3" x14ac:dyDescent="0.25">
      <c r="A902" s="1">
        <v>41496.374999998123</v>
      </c>
      <c r="B902" s="52">
        <v>18.139069301140179</v>
      </c>
      <c r="C902" s="52">
        <v>57.22425064903662</v>
      </c>
    </row>
    <row r="903" spans="1:3" x14ac:dyDescent="0.25">
      <c r="A903" s="1">
        <v>41496.385416664787</v>
      </c>
      <c r="B903" s="52">
        <v>18.238379875687148</v>
      </c>
      <c r="C903" s="52">
        <v>57.743791968249738</v>
      </c>
    </row>
    <row r="904" spans="1:3" x14ac:dyDescent="0.25">
      <c r="A904" s="1">
        <v>41496.395833331451</v>
      </c>
      <c r="B904" s="52">
        <v>19.242922568103815</v>
      </c>
      <c r="C904" s="52">
        <v>53.767989322741961</v>
      </c>
    </row>
    <row r="905" spans="1:3" x14ac:dyDescent="0.25">
      <c r="A905" s="1">
        <v>41496.406249998116</v>
      </c>
      <c r="B905" s="52">
        <v>19.505081611340142</v>
      </c>
      <c r="C905" s="52">
        <v>53.824045409801961</v>
      </c>
    </row>
    <row r="906" spans="1:3" x14ac:dyDescent="0.25">
      <c r="A906" s="1">
        <v>41496.41666666478</v>
      </c>
      <c r="B906" s="52">
        <v>19.131761715641186</v>
      </c>
      <c r="C906" s="52">
        <v>53.693100132632644</v>
      </c>
    </row>
    <row r="907" spans="1:3" x14ac:dyDescent="0.25">
      <c r="A907" s="1">
        <v>41496.427083331444</v>
      </c>
      <c r="B907" s="52">
        <v>19.079749074364116</v>
      </c>
      <c r="C907" s="52">
        <v>55.767397748448055</v>
      </c>
    </row>
    <row r="908" spans="1:3" x14ac:dyDescent="0.25">
      <c r="A908" s="1">
        <v>41496.437499998108</v>
      </c>
      <c r="B908" s="52">
        <v>19.702399996649202</v>
      </c>
      <c r="C908" s="52">
        <v>55.155450072797073</v>
      </c>
    </row>
    <row r="909" spans="1:3" x14ac:dyDescent="0.25">
      <c r="A909" s="1">
        <v>41496.447916664772</v>
      </c>
      <c r="B909" s="52">
        <v>18.36732915274068</v>
      </c>
      <c r="C909" s="52">
        <v>53.655102686744755</v>
      </c>
    </row>
    <row r="910" spans="1:3" x14ac:dyDescent="0.25">
      <c r="A910" s="1">
        <v>41496.458333331437</v>
      </c>
      <c r="B910" s="52">
        <v>18.25218056616178</v>
      </c>
      <c r="C910" s="52">
        <v>57.430136092362609</v>
      </c>
    </row>
    <row r="911" spans="1:3" x14ac:dyDescent="0.25">
      <c r="A911" s="1">
        <v>41496.468749998101</v>
      </c>
      <c r="B911" s="52">
        <v>18.792408834870628</v>
      </c>
      <c r="C911" s="52">
        <v>54.145493078468576</v>
      </c>
    </row>
    <row r="912" spans="1:3" x14ac:dyDescent="0.25">
      <c r="A912" s="1">
        <v>41496.479166664765</v>
      </c>
      <c r="B912" s="52">
        <v>18.811345678109141</v>
      </c>
      <c r="C912" s="52">
        <v>56.808939630231905</v>
      </c>
    </row>
    <row r="913" spans="1:3" x14ac:dyDescent="0.25">
      <c r="A913" s="1">
        <v>41496.489583331429</v>
      </c>
      <c r="B913" s="52">
        <v>18.538132575120155</v>
      </c>
      <c r="C913" s="52">
        <v>56.449189292587846</v>
      </c>
    </row>
    <row r="914" spans="1:3" x14ac:dyDescent="0.25">
      <c r="A914" s="1">
        <v>41496.499999998094</v>
      </c>
      <c r="B914" s="52">
        <v>19.408281904580633</v>
      </c>
      <c r="C914" s="52">
        <v>57.328839950975706</v>
      </c>
    </row>
    <row r="915" spans="1:3" x14ac:dyDescent="0.25">
      <c r="A915" s="1">
        <v>41496.510416664758</v>
      </c>
      <c r="B915" s="52">
        <v>19.695949178389331</v>
      </c>
      <c r="C915" s="52">
        <v>53.321148878836269</v>
      </c>
    </row>
    <row r="916" spans="1:3" x14ac:dyDescent="0.25">
      <c r="A916" s="1">
        <v>41496.520833331422</v>
      </c>
      <c r="B916" s="52">
        <v>19.558838818968283</v>
      </c>
      <c r="C916" s="52">
        <v>56.737641425438156</v>
      </c>
    </row>
    <row r="917" spans="1:3" x14ac:dyDescent="0.25">
      <c r="A917" s="1">
        <v>41496.531249998086</v>
      </c>
      <c r="B917" s="52">
        <v>18.826900115238217</v>
      </c>
      <c r="C917" s="52">
        <v>56.490426333161921</v>
      </c>
    </row>
    <row r="918" spans="1:3" x14ac:dyDescent="0.25">
      <c r="A918" s="1">
        <v>41496.541666664751</v>
      </c>
      <c r="B918" s="52">
        <v>19.701195932122531</v>
      </c>
      <c r="C918" s="52">
        <v>54.692481075780613</v>
      </c>
    </row>
    <row r="919" spans="1:3" x14ac:dyDescent="0.25">
      <c r="A919" s="1">
        <v>41496.552083331415</v>
      </c>
      <c r="B919" s="52">
        <v>19.992354103355453</v>
      </c>
      <c r="C919" s="52">
        <v>56.518831815611996</v>
      </c>
    </row>
    <row r="920" spans="1:3" x14ac:dyDescent="0.25">
      <c r="A920" s="1">
        <v>41496.562499998079</v>
      </c>
      <c r="B920" s="52">
        <v>19.714687770249622</v>
      </c>
      <c r="C920" s="52">
        <v>57.15046012405314</v>
      </c>
    </row>
    <row r="921" spans="1:3" x14ac:dyDescent="0.25">
      <c r="A921" s="1">
        <v>41496.572916664743</v>
      </c>
      <c r="B921" s="52">
        <v>19.051424210543541</v>
      </c>
      <c r="C921" s="52">
        <v>55.524654058630929</v>
      </c>
    </row>
    <row r="922" spans="1:3" x14ac:dyDescent="0.25">
      <c r="A922" s="1">
        <v>41496.583333331408</v>
      </c>
      <c r="B922" s="52">
        <v>19.799356643037466</v>
      </c>
      <c r="C922" s="52">
        <v>57.155001138551498</v>
      </c>
    </row>
    <row r="923" spans="1:3" x14ac:dyDescent="0.25">
      <c r="A923" s="1">
        <v>41496.593749998072</v>
      </c>
      <c r="B923" s="52">
        <v>19.362497109379991</v>
      </c>
      <c r="C923" s="52">
        <v>53.387792704256711</v>
      </c>
    </row>
    <row r="924" spans="1:3" x14ac:dyDescent="0.25">
      <c r="A924" s="1">
        <v>41496.604166664736</v>
      </c>
      <c r="B924" s="52">
        <v>19.070079770364167</v>
      </c>
      <c r="C924" s="52">
        <v>53.456716166831093</v>
      </c>
    </row>
    <row r="925" spans="1:3" x14ac:dyDescent="0.25">
      <c r="A925" s="1">
        <v>41496.6145833314</v>
      </c>
      <c r="B925" s="52">
        <v>19.146964222781513</v>
      </c>
      <c r="C925" s="52">
        <v>54.049912329654504</v>
      </c>
    </row>
    <row r="926" spans="1:3" x14ac:dyDescent="0.25">
      <c r="A926" s="1">
        <v>41496.624999998065</v>
      </c>
      <c r="B926" s="52">
        <v>18.646783315692691</v>
      </c>
      <c r="C926" s="52">
        <v>55.847072506343729</v>
      </c>
    </row>
    <row r="927" spans="1:3" x14ac:dyDescent="0.25">
      <c r="A927" s="1">
        <v>41496.635416664729</v>
      </c>
      <c r="B927" s="52">
        <v>18.721848875527126</v>
      </c>
      <c r="C927" s="52">
        <v>57.24550796692801</v>
      </c>
    </row>
    <row r="928" spans="1:3" x14ac:dyDescent="0.25">
      <c r="A928" s="1">
        <v>41496.645833331393</v>
      </c>
      <c r="B928" s="52">
        <v>19.729606169262659</v>
      </c>
      <c r="C928" s="52">
        <v>55.667201772042752</v>
      </c>
    </row>
    <row r="929" spans="1:3" x14ac:dyDescent="0.25">
      <c r="A929" s="1">
        <v>41496.656249998057</v>
      </c>
      <c r="B929" s="52">
        <v>18.530538476892175</v>
      </c>
      <c r="C929" s="52">
        <v>53.74174472791843</v>
      </c>
    </row>
    <row r="930" spans="1:3" x14ac:dyDescent="0.25">
      <c r="A930" s="1">
        <v>41496.666666664722</v>
      </c>
      <c r="B930" s="52">
        <v>19.351873091424508</v>
      </c>
      <c r="C930" s="52">
        <v>53.351134290796409</v>
      </c>
    </row>
    <row r="931" spans="1:3" x14ac:dyDescent="0.25">
      <c r="A931" s="1">
        <v>41496.677083331386</v>
      </c>
      <c r="B931" s="52">
        <v>19.044298541446523</v>
      </c>
      <c r="C931" s="52">
        <v>53.832687439567628</v>
      </c>
    </row>
    <row r="932" spans="1:3" x14ac:dyDescent="0.25">
      <c r="A932" s="1">
        <v>41496.68749999805</v>
      </c>
      <c r="B932" s="52">
        <v>18.981812062115612</v>
      </c>
      <c r="C932" s="52">
        <v>55.518787028088965</v>
      </c>
    </row>
    <row r="933" spans="1:3" x14ac:dyDescent="0.25">
      <c r="A933" s="1">
        <v>41496.697916664714</v>
      </c>
      <c r="B933" s="52">
        <v>19.7542818719729</v>
      </c>
      <c r="C933" s="52">
        <v>56.041583011213817</v>
      </c>
    </row>
    <row r="934" spans="1:3" x14ac:dyDescent="0.25">
      <c r="A934" s="1">
        <v>41496.708333331379</v>
      </c>
      <c r="B934" s="52">
        <v>18.025384728997437</v>
      </c>
      <c r="C934" s="52">
        <v>56.775061200673548</v>
      </c>
    </row>
    <row r="935" spans="1:3" x14ac:dyDescent="0.25">
      <c r="A935" s="1">
        <v>41496.718749998043</v>
      </c>
      <c r="B935" s="52">
        <v>18.803537198041997</v>
      </c>
      <c r="C935" s="52">
        <v>57.106677622930171</v>
      </c>
    </row>
    <row r="936" spans="1:3" x14ac:dyDescent="0.25">
      <c r="A936" s="1">
        <v>41496.729166664707</v>
      </c>
      <c r="B936" s="52">
        <v>18.807436230908923</v>
      </c>
      <c r="C936" s="52">
        <v>53.166058679139255</v>
      </c>
    </row>
    <row r="937" spans="1:3" x14ac:dyDescent="0.25">
      <c r="A937" s="1">
        <v>41496.739583331371</v>
      </c>
      <c r="B937" s="52">
        <v>19.291773532242829</v>
      </c>
      <c r="C937" s="52">
        <v>54.117558817558532</v>
      </c>
    </row>
    <row r="938" spans="1:3" x14ac:dyDescent="0.25">
      <c r="A938" s="1">
        <v>41496.749999998035</v>
      </c>
      <c r="B938" s="52">
        <v>19.911477942522318</v>
      </c>
      <c r="C938" s="52">
        <v>54.659284553688423</v>
      </c>
    </row>
    <row r="939" spans="1:3" x14ac:dyDescent="0.25">
      <c r="A939" s="1">
        <v>41496.7604166647</v>
      </c>
      <c r="B939" s="52">
        <v>19.560286002809132</v>
      </c>
      <c r="C939" s="52">
        <v>53.204102767074424</v>
      </c>
    </row>
    <row r="940" spans="1:3" x14ac:dyDescent="0.25">
      <c r="A940" s="1">
        <v>41496.770833331364</v>
      </c>
      <c r="B940" s="52">
        <v>18.569546695649979</v>
      </c>
      <c r="C940" s="52">
        <v>56.758805968708288</v>
      </c>
    </row>
    <row r="941" spans="1:3" x14ac:dyDescent="0.25">
      <c r="A941" s="1">
        <v>41496.781249998028</v>
      </c>
      <c r="B941" s="52">
        <v>19.40054367902987</v>
      </c>
      <c r="C941" s="52">
        <v>53.451414209942484</v>
      </c>
    </row>
    <row r="942" spans="1:3" x14ac:dyDescent="0.25">
      <c r="A942" s="1">
        <v>41496.791666664692</v>
      </c>
      <c r="B942" s="52">
        <v>19.125958659729093</v>
      </c>
      <c r="C942" s="52">
        <v>57.53808931610088</v>
      </c>
    </row>
    <row r="943" spans="1:3" x14ac:dyDescent="0.25">
      <c r="A943" s="1">
        <v>41496.802083331357</v>
      </c>
      <c r="B943" s="52">
        <v>19.350921892720407</v>
      </c>
      <c r="C943" s="52">
        <v>54.038282002801303</v>
      </c>
    </row>
    <row r="944" spans="1:3" x14ac:dyDescent="0.25">
      <c r="A944" s="1">
        <v>41496.812499998021</v>
      </c>
      <c r="B944" s="52">
        <v>19.390743667323822</v>
      </c>
      <c r="C944" s="52">
        <v>53.591502247619303</v>
      </c>
    </row>
    <row r="945" spans="1:3" x14ac:dyDescent="0.25">
      <c r="A945" s="1">
        <v>41496.822916664685</v>
      </c>
      <c r="B945" s="52">
        <v>19.116908187129479</v>
      </c>
      <c r="C945" s="52">
        <v>54.916067442765844</v>
      </c>
    </row>
    <row r="946" spans="1:3" x14ac:dyDescent="0.25">
      <c r="A946" s="1">
        <v>41496.833333331349</v>
      </c>
      <c r="B946" s="52">
        <v>19.605857443836829</v>
      </c>
      <c r="C946" s="52">
        <v>56.154019270380367</v>
      </c>
    </row>
    <row r="947" spans="1:3" x14ac:dyDescent="0.25">
      <c r="A947" s="1">
        <v>41496.843749998014</v>
      </c>
      <c r="B947" s="52">
        <v>19.890223633481618</v>
      </c>
      <c r="C947" s="52">
        <v>54.039473076109054</v>
      </c>
    </row>
    <row r="948" spans="1:3" x14ac:dyDescent="0.25">
      <c r="A948" s="1">
        <v>41496.854166664678</v>
      </c>
      <c r="B948" s="52">
        <v>19.934792481750669</v>
      </c>
      <c r="C948" s="52">
        <v>57.444819501309887</v>
      </c>
    </row>
    <row r="949" spans="1:3" x14ac:dyDescent="0.25">
      <c r="A949" s="1">
        <v>41496.864583331342</v>
      </c>
      <c r="B949" s="52">
        <v>19.663543618355064</v>
      </c>
      <c r="C949" s="52">
        <v>53.927384216963866</v>
      </c>
    </row>
    <row r="950" spans="1:3" x14ac:dyDescent="0.25">
      <c r="A950" s="1">
        <v>41496.874999998006</v>
      </c>
      <c r="B950" s="52">
        <v>18.579219884885717</v>
      </c>
      <c r="C950" s="52">
        <v>57.252374384436841</v>
      </c>
    </row>
    <row r="951" spans="1:3" x14ac:dyDescent="0.25">
      <c r="A951" s="1">
        <v>41496.885416664671</v>
      </c>
      <c r="B951" s="52">
        <v>18.241199515713113</v>
      </c>
      <c r="C951" s="52">
        <v>57.306709090547557</v>
      </c>
    </row>
    <row r="952" spans="1:3" x14ac:dyDescent="0.25">
      <c r="A952" s="1">
        <v>41496.895833331335</v>
      </c>
      <c r="B952" s="52">
        <v>19.713271089528174</v>
      </c>
      <c r="C952" s="52">
        <v>54.831249797095587</v>
      </c>
    </row>
    <row r="953" spans="1:3" x14ac:dyDescent="0.25">
      <c r="A953" s="1">
        <v>41496.906249997999</v>
      </c>
      <c r="B953" s="52">
        <v>19.530868239848964</v>
      </c>
      <c r="C953" s="52">
        <v>55.977409131889758</v>
      </c>
    </row>
    <row r="954" spans="1:3" x14ac:dyDescent="0.25">
      <c r="A954" s="1">
        <v>41496.916666664663</v>
      </c>
      <c r="B954" s="52">
        <v>18.956839410297366</v>
      </c>
      <c r="C954" s="52">
        <v>54.158654306723214</v>
      </c>
    </row>
    <row r="955" spans="1:3" x14ac:dyDescent="0.25">
      <c r="A955" s="1">
        <v>41496.927083331328</v>
      </c>
      <c r="B955" s="52">
        <v>18.334781857536019</v>
      </c>
      <c r="C955" s="52">
        <v>54.531049488992608</v>
      </c>
    </row>
    <row r="956" spans="1:3" x14ac:dyDescent="0.25">
      <c r="A956" s="1">
        <v>41496.937499997992</v>
      </c>
      <c r="B956" s="52">
        <v>18.395639062929124</v>
      </c>
      <c r="C956" s="52">
        <v>56.373930657852789</v>
      </c>
    </row>
    <row r="957" spans="1:3" x14ac:dyDescent="0.25">
      <c r="A957" s="1">
        <v>41496.947916664656</v>
      </c>
      <c r="B957" s="52">
        <v>19.246782144022895</v>
      </c>
      <c r="C957" s="52">
        <v>56.004006623714993</v>
      </c>
    </row>
    <row r="958" spans="1:3" x14ac:dyDescent="0.25">
      <c r="A958" s="1">
        <v>41496.95833333132</v>
      </c>
      <c r="B958" s="52">
        <v>19.545906053341987</v>
      </c>
      <c r="C958" s="52">
        <v>57.416657390799344</v>
      </c>
    </row>
    <row r="959" spans="1:3" x14ac:dyDescent="0.25">
      <c r="A959" s="1">
        <v>41496.968749997985</v>
      </c>
      <c r="B959" s="52">
        <v>19.125013498505098</v>
      </c>
      <c r="C959" s="52">
        <v>54.58096899079743</v>
      </c>
    </row>
    <row r="960" spans="1:3" x14ac:dyDescent="0.25">
      <c r="A960" s="1">
        <v>41496.979166664649</v>
      </c>
      <c r="B960" s="52">
        <v>19.259588271788036</v>
      </c>
      <c r="C960" s="52">
        <v>55.46272614770438</v>
      </c>
    </row>
    <row r="961" spans="1:3" x14ac:dyDescent="0.25">
      <c r="A961" s="1">
        <v>41496.989583331313</v>
      </c>
      <c r="B961" s="52">
        <v>19.600451890906474</v>
      </c>
      <c r="C961" s="52">
        <v>55.454489607448529</v>
      </c>
    </row>
    <row r="962" spans="1:3" x14ac:dyDescent="0.25">
      <c r="A962" s="1">
        <v>41496.999999997977</v>
      </c>
      <c r="B962" s="52">
        <v>19.738381286366813</v>
      </c>
      <c r="C962" s="52">
        <v>53.240589988014307</v>
      </c>
    </row>
    <row r="963" spans="1:3" x14ac:dyDescent="0.25">
      <c r="A963" s="1">
        <v>41497.010416664642</v>
      </c>
      <c r="B963" s="52">
        <v>19.079628242563778</v>
      </c>
      <c r="C963" s="52">
        <v>56.136397372937978</v>
      </c>
    </row>
    <row r="964" spans="1:3" x14ac:dyDescent="0.25">
      <c r="A964" s="1">
        <v>41497.020833331306</v>
      </c>
      <c r="B964" s="52">
        <v>18.593455542477408</v>
      </c>
      <c r="C964" s="52">
        <v>57.192912115581031</v>
      </c>
    </row>
    <row r="965" spans="1:3" x14ac:dyDescent="0.25">
      <c r="A965" s="1">
        <v>41497.03124999797</v>
      </c>
      <c r="B965" s="52">
        <v>18.797504986118607</v>
      </c>
      <c r="C965" s="52">
        <v>54.172060180450465</v>
      </c>
    </row>
    <row r="966" spans="1:3" x14ac:dyDescent="0.25">
      <c r="A966" s="1">
        <v>41497.041666664634</v>
      </c>
      <c r="B966" s="52">
        <v>19.022870912431856</v>
      </c>
      <c r="C966" s="52">
        <v>55.615552738956403</v>
      </c>
    </row>
    <row r="967" spans="1:3" x14ac:dyDescent="0.25">
      <c r="A967" s="1">
        <v>41497.052083331298</v>
      </c>
      <c r="B967" s="52">
        <v>18.490624777529991</v>
      </c>
      <c r="C967" s="52">
        <v>56.065376399207828</v>
      </c>
    </row>
    <row r="968" spans="1:3" x14ac:dyDescent="0.25">
      <c r="A968" s="1">
        <v>41497.062499997963</v>
      </c>
      <c r="B968" s="52">
        <v>19.712322994625882</v>
      </c>
      <c r="C968" s="52">
        <v>57.788795541275647</v>
      </c>
    </row>
    <row r="969" spans="1:3" x14ac:dyDescent="0.25">
      <c r="A969" s="1">
        <v>41497.072916664627</v>
      </c>
      <c r="B969" s="52">
        <v>18.737738976676386</v>
      </c>
      <c r="C969" s="52">
        <v>57.57364071517862</v>
      </c>
    </row>
    <row r="970" spans="1:3" x14ac:dyDescent="0.25">
      <c r="A970" s="1">
        <v>41497.083333331291</v>
      </c>
      <c r="B970" s="52">
        <v>19.203142807963722</v>
      </c>
      <c r="C970" s="52">
        <v>54.142108457857873</v>
      </c>
    </row>
    <row r="971" spans="1:3" x14ac:dyDescent="0.25">
      <c r="A971" s="1">
        <v>41497.093749997955</v>
      </c>
      <c r="B971" s="52">
        <v>19.964967631260247</v>
      </c>
      <c r="C971" s="52">
        <v>53.878940249837015</v>
      </c>
    </row>
    <row r="972" spans="1:3" x14ac:dyDescent="0.25">
      <c r="A972" s="1">
        <v>41497.10416666462</v>
      </c>
      <c r="B972" s="52">
        <v>18.392658090258372</v>
      </c>
      <c r="C972" s="52">
        <v>54.284858626411669</v>
      </c>
    </row>
    <row r="973" spans="1:3" x14ac:dyDescent="0.25">
      <c r="A973" s="1">
        <v>41497.114583331284</v>
      </c>
      <c r="B973" s="52">
        <v>18.160672882490186</v>
      </c>
      <c r="C973" s="52">
        <v>56.585887764780068</v>
      </c>
    </row>
    <row r="974" spans="1:3" x14ac:dyDescent="0.25">
      <c r="A974" s="1">
        <v>41497.124999997948</v>
      </c>
      <c r="B974" s="52">
        <v>18.639266016982234</v>
      </c>
      <c r="C974" s="52">
        <v>55.459196098147615</v>
      </c>
    </row>
    <row r="975" spans="1:3" x14ac:dyDescent="0.25">
      <c r="A975" s="1">
        <v>41497.135416664612</v>
      </c>
      <c r="B975" s="52">
        <v>19.389386296873983</v>
      </c>
      <c r="C975" s="52">
        <v>57.757750089013953</v>
      </c>
    </row>
    <row r="976" spans="1:3" x14ac:dyDescent="0.25">
      <c r="A976" s="1">
        <v>41497.145833331277</v>
      </c>
      <c r="B976" s="52">
        <v>19.971054229769869</v>
      </c>
      <c r="C976" s="52">
        <v>54.048816480645677</v>
      </c>
    </row>
    <row r="977" spans="1:3" x14ac:dyDescent="0.25">
      <c r="A977" s="1">
        <v>41497.156249997941</v>
      </c>
      <c r="B977" s="52">
        <v>18.613011281891318</v>
      </c>
      <c r="C977" s="52">
        <v>55.035705066346253</v>
      </c>
    </row>
    <row r="978" spans="1:3" x14ac:dyDescent="0.25">
      <c r="A978" s="1">
        <v>41497.166666664605</v>
      </c>
      <c r="B978" s="52">
        <v>19.37091244623922</v>
      </c>
      <c r="C978" s="52">
        <v>54.283853310089356</v>
      </c>
    </row>
    <row r="979" spans="1:3" x14ac:dyDescent="0.25">
      <c r="A979" s="1">
        <v>41497.177083331269</v>
      </c>
      <c r="B979" s="52">
        <v>19.243571889143457</v>
      </c>
      <c r="C979" s="52">
        <v>54.723550819791008</v>
      </c>
    </row>
    <row r="980" spans="1:3" x14ac:dyDescent="0.25">
      <c r="A980" s="1">
        <v>41497.187499997934</v>
      </c>
      <c r="B980" s="52">
        <v>19.76248799054234</v>
      </c>
      <c r="C980" s="52">
        <v>56.595398793383673</v>
      </c>
    </row>
    <row r="981" spans="1:3" x14ac:dyDescent="0.25">
      <c r="A981" s="1">
        <v>41497.197916664598</v>
      </c>
      <c r="B981" s="52">
        <v>19.729977609379951</v>
      </c>
      <c r="C981" s="52">
        <v>57.307175978053138</v>
      </c>
    </row>
    <row r="982" spans="1:3" x14ac:dyDescent="0.25">
      <c r="A982" s="1">
        <v>41497.208333331262</v>
      </c>
      <c r="B982" s="52">
        <v>18.7597737520788</v>
      </c>
      <c r="C982" s="52">
        <v>56.445456739044083</v>
      </c>
    </row>
    <row r="983" spans="1:3" x14ac:dyDescent="0.25">
      <c r="A983" s="1">
        <v>41497.218749997926</v>
      </c>
      <c r="B983" s="52">
        <v>19.667420633796482</v>
      </c>
      <c r="C983" s="52">
        <v>53.696078441694318</v>
      </c>
    </row>
    <row r="984" spans="1:3" x14ac:dyDescent="0.25">
      <c r="A984" s="1">
        <v>41497.229166664591</v>
      </c>
      <c r="B984" s="52">
        <v>19.370261458413108</v>
      </c>
      <c r="C984" s="52">
        <v>54.012830792378608</v>
      </c>
    </row>
    <row r="985" spans="1:3" x14ac:dyDescent="0.25">
      <c r="A985" s="1">
        <v>41497.239583331255</v>
      </c>
      <c r="B985" s="52">
        <v>18.026660438542756</v>
      </c>
      <c r="C985" s="52">
        <v>57.848846583454105</v>
      </c>
    </row>
    <row r="986" spans="1:3" x14ac:dyDescent="0.25">
      <c r="A986" s="1">
        <v>41497.249999997919</v>
      </c>
      <c r="B986" s="52">
        <v>19.966181535068284</v>
      </c>
      <c r="C986" s="52">
        <v>53.506134837423517</v>
      </c>
    </row>
    <row r="987" spans="1:3" x14ac:dyDescent="0.25">
      <c r="A987" s="1">
        <v>41497.260416664583</v>
      </c>
      <c r="B987" s="52">
        <v>18.39480154719239</v>
      </c>
      <c r="C987" s="52">
        <v>54.5961559998984</v>
      </c>
    </row>
    <row r="988" spans="1:3" x14ac:dyDescent="0.25">
      <c r="A988" s="1">
        <v>41497.270833331248</v>
      </c>
      <c r="B988" s="52">
        <v>18.129101611990045</v>
      </c>
      <c r="C988" s="52">
        <v>56.969018373873205</v>
      </c>
    </row>
    <row r="989" spans="1:3" x14ac:dyDescent="0.25">
      <c r="A989" s="1">
        <v>41497.281249997912</v>
      </c>
      <c r="B989" s="52">
        <v>19.539875271953953</v>
      </c>
      <c r="C989" s="52">
        <v>55.724581530013452</v>
      </c>
    </row>
    <row r="990" spans="1:3" x14ac:dyDescent="0.25">
      <c r="A990" s="1">
        <v>41497.291666664576</v>
      </c>
      <c r="B990" s="52">
        <v>18.014840777925194</v>
      </c>
      <c r="C990" s="52">
        <v>55.462131940933553</v>
      </c>
    </row>
    <row r="991" spans="1:3" x14ac:dyDescent="0.25">
      <c r="A991" s="1">
        <v>41497.30208333124</v>
      </c>
      <c r="B991" s="52">
        <v>19.727831039923888</v>
      </c>
      <c r="C991" s="52">
        <v>54.889353144102913</v>
      </c>
    </row>
    <row r="992" spans="1:3" x14ac:dyDescent="0.25">
      <c r="A992" s="1">
        <v>41497.312499997905</v>
      </c>
      <c r="B992" s="52">
        <v>18.203626779903242</v>
      </c>
      <c r="C992" s="52">
        <v>55.070875671707178</v>
      </c>
    </row>
    <row r="993" spans="1:3" x14ac:dyDescent="0.25">
      <c r="A993" s="1">
        <v>41497.322916664569</v>
      </c>
      <c r="B993" s="52">
        <v>18.421834362161135</v>
      </c>
      <c r="C993" s="52">
        <v>57.451331045750969</v>
      </c>
    </row>
    <row r="994" spans="1:3" x14ac:dyDescent="0.25">
      <c r="A994" s="1">
        <v>41497.333333331233</v>
      </c>
      <c r="B994" s="52">
        <v>19.638078262578528</v>
      </c>
      <c r="C994" s="52">
        <v>56.380700981425555</v>
      </c>
    </row>
    <row r="995" spans="1:3" x14ac:dyDescent="0.25">
      <c r="A995" s="1">
        <v>41497.343749997897</v>
      </c>
      <c r="B995" s="52">
        <v>19.05504034598431</v>
      </c>
      <c r="C995" s="52">
        <v>53.817791583142601</v>
      </c>
    </row>
    <row r="996" spans="1:3" x14ac:dyDescent="0.25">
      <c r="A996" s="1">
        <v>41497.354166664561</v>
      </c>
      <c r="B996" s="52">
        <v>19.715151951777155</v>
      </c>
      <c r="C996" s="52">
        <v>56.837703796096257</v>
      </c>
    </row>
    <row r="997" spans="1:3" x14ac:dyDescent="0.25">
      <c r="A997" s="1">
        <v>41497.364583331226</v>
      </c>
      <c r="B997" s="52">
        <v>18.784675381390077</v>
      </c>
      <c r="C997" s="52">
        <v>54.440547033811633</v>
      </c>
    </row>
    <row r="998" spans="1:3" x14ac:dyDescent="0.25">
      <c r="A998" s="1">
        <v>41497.37499999789</v>
      </c>
      <c r="B998" s="52">
        <v>19.994144901968973</v>
      </c>
      <c r="C998" s="52">
        <v>57.616066812625434</v>
      </c>
    </row>
    <row r="999" spans="1:3" x14ac:dyDescent="0.25">
      <c r="A999" s="1">
        <v>41497.385416664554</v>
      </c>
      <c r="B999" s="52">
        <v>18.0030880056567</v>
      </c>
      <c r="C999" s="52">
        <v>53.22989213442424</v>
      </c>
    </row>
    <row r="1000" spans="1:3" x14ac:dyDescent="0.25">
      <c r="A1000" s="1">
        <v>41497.395833331218</v>
      </c>
      <c r="B1000" s="52">
        <v>18.968692108937383</v>
      </c>
      <c r="C1000" s="52">
        <v>57.825994956611432</v>
      </c>
    </row>
    <row r="1001" spans="1:3" x14ac:dyDescent="0.25">
      <c r="A1001" s="1">
        <v>41497.406249997883</v>
      </c>
      <c r="B1001" s="52">
        <v>18.27672764921304</v>
      </c>
      <c r="C1001" s="52">
        <v>56.949018214477036</v>
      </c>
    </row>
    <row r="1002" spans="1:3" x14ac:dyDescent="0.25">
      <c r="A1002" s="1">
        <v>41497.416666664547</v>
      </c>
      <c r="B1002" s="52">
        <v>19.440151039109551</v>
      </c>
      <c r="C1002" s="52">
        <v>57.470469135795149</v>
      </c>
    </row>
    <row r="1003" spans="1:3" x14ac:dyDescent="0.25">
      <c r="A1003" s="1">
        <v>41497.427083331211</v>
      </c>
      <c r="B1003" s="52">
        <v>19.501209557583415</v>
      </c>
      <c r="C1003" s="52">
        <v>55.271542707678869</v>
      </c>
    </row>
    <row r="1004" spans="1:3" x14ac:dyDescent="0.25">
      <c r="A1004" s="1">
        <v>41497.437499997875</v>
      </c>
      <c r="B1004" s="52">
        <v>19.209150956536998</v>
      </c>
      <c r="C1004" s="52">
        <v>57.452899604171918</v>
      </c>
    </row>
    <row r="1005" spans="1:3" x14ac:dyDescent="0.25">
      <c r="A1005" s="1">
        <v>41497.44791666454</v>
      </c>
      <c r="B1005" s="52">
        <v>19.069248104607109</v>
      </c>
      <c r="C1005" s="52">
        <v>53.669701677091147</v>
      </c>
    </row>
    <row r="1006" spans="1:3" x14ac:dyDescent="0.25">
      <c r="A1006" s="1">
        <v>41497.458333331204</v>
      </c>
      <c r="B1006" s="52">
        <v>18.184128820477778</v>
      </c>
      <c r="C1006" s="52">
        <v>53.812282601650345</v>
      </c>
    </row>
    <row r="1007" spans="1:3" x14ac:dyDescent="0.25">
      <c r="A1007" s="1">
        <v>41497.468749997868</v>
      </c>
      <c r="B1007" s="52">
        <v>19.181946882476264</v>
      </c>
      <c r="C1007" s="52">
        <v>54.212541931369202</v>
      </c>
    </row>
    <row r="1008" spans="1:3" x14ac:dyDescent="0.25">
      <c r="A1008" s="1">
        <v>41497.479166664532</v>
      </c>
      <c r="B1008" s="52">
        <v>18.158426565535205</v>
      </c>
      <c r="C1008" s="52">
        <v>53.343720766534219</v>
      </c>
    </row>
    <row r="1009" spans="1:3" x14ac:dyDescent="0.25">
      <c r="A1009" s="1">
        <v>41497.489583331197</v>
      </c>
      <c r="B1009" s="52">
        <v>19.312321539456029</v>
      </c>
      <c r="C1009" s="52">
        <v>56.144323480097654</v>
      </c>
    </row>
    <row r="1010" spans="1:3" x14ac:dyDescent="0.25">
      <c r="A1010" s="1">
        <v>41497.499999997861</v>
      </c>
      <c r="B1010" s="52">
        <v>18.605794104207327</v>
      </c>
      <c r="C1010" s="52">
        <v>55.923859195192939</v>
      </c>
    </row>
    <row r="1011" spans="1:3" x14ac:dyDescent="0.25">
      <c r="A1011" s="1">
        <v>41497.510416664525</v>
      </c>
      <c r="B1011" s="52">
        <v>18.56754555417783</v>
      </c>
      <c r="C1011" s="52">
        <v>57.814191614467809</v>
      </c>
    </row>
    <row r="1012" spans="1:3" x14ac:dyDescent="0.25">
      <c r="A1012" s="1">
        <v>41497.520833331189</v>
      </c>
      <c r="B1012" s="52">
        <v>18.983884323837795</v>
      </c>
      <c r="C1012" s="52">
        <v>56.37396492227559</v>
      </c>
    </row>
    <row r="1013" spans="1:3" x14ac:dyDescent="0.25">
      <c r="A1013" s="1">
        <v>41497.531249997854</v>
      </c>
      <c r="B1013" s="52">
        <v>18.801377036768905</v>
      </c>
      <c r="C1013" s="52">
        <v>53.933276756766467</v>
      </c>
    </row>
    <row r="1014" spans="1:3" x14ac:dyDescent="0.25">
      <c r="A1014" s="1">
        <v>41497.541666664518</v>
      </c>
      <c r="B1014" s="52">
        <v>19.556879329384039</v>
      </c>
      <c r="C1014" s="52">
        <v>54.30700178475638</v>
      </c>
    </row>
    <row r="1015" spans="1:3" x14ac:dyDescent="0.25">
      <c r="A1015" s="1">
        <v>41497.552083331182</v>
      </c>
      <c r="B1015" s="52">
        <v>19.351093919713001</v>
      </c>
      <c r="C1015" s="52">
        <v>55.359921198774757</v>
      </c>
    </row>
    <row r="1016" spans="1:3" x14ac:dyDescent="0.25">
      <c r="A1016" s="1">
        <v>41497.562499997846</v>
      </c>
      <c r="B1016" s="52">
        <v>19.284225976660277</v>
      </c>
      <c r="C1016" s="52">
        <v>56.780627615790237</v>
      </c>
    </row>
    <row r="1017" spans="1:3" x14ac:dyDescent="0.25">
      <c r="A1017" s="1">
        <v>41497.572916664511</v>
      </c>
      <c r="B1017" s="52">
        <v>19.84364883928988</v>
      </c>
      <c r="C1017" s="52">
        <v>56.379607022582285</v>
      </c>
    </row>
    <row r="1018" spans="1:3" x14ac:dyDescent="0.25">
      <c r="A1018" s="1">
        <v>41497.583333331175</v>
      </c>
      <c r="B1018" s="52">
        <v>18.817855013429135</v>
      </c>
      <c r="C1018" s="52">
        <v>57.70292902361615</v>
      </c>
    </row>
    <row r="1019" spans="1:3" x14ac:dyDescent="0.25">
      <c r="A1019" s="1">
        <v>41497.593749997839</v>
      </c>
      <c r="B1019" s="52">
        <v>19.031324363569134</v>
      </c>
      <c r="C1019" s="52">
        <v>53.149518565525526</v>
      </c>
    </row>
    <row r="1020" spans="1:3" x14ac:dyDescent="0.25">
      <c r="A1020" s="1">
        <v>41497.604166664503</v>
      </c>
      <c r="B1020" s="52">
        <v>19.283446963183451</v>
      </c>
      <c r="C1020" s="52">
        <v>54.92984034162604</v>
      </c>
    </row>
    <row r="1021" spans="1:3" x14ac:dyDescent="0.25">
      <c r="A1021" s="1">
        <v>41497.614583331168</v>
      </c>
      <c r="B1021" s="52">
        <v>19.107769554744738</v>
      </c>
      <c r="C1021" s="52">
        <v>54.00795302068456</v>
      </c>
    </row>
    <row r="1022" spans="1:3" x14ac:dyDescent="0.25">
      <c r="A1022" s="1">
        <v>41497.624999997832</v>
      </c>
      <c r="B1022" s="52">
        <v>19.611819784797905</v>
      </c>
      <c r="C1022" s="52">
        <v>53.518883918835392</v>
      </c>
    </row>
    <row r="1023" spans="1:3" x14ac:dyDescent="0.25">
      <c r="A1023" s="1">
        <v>41497.635416664496</v>
      </c>
      <c r="B1023" s="52">
        <v>18.183517148377508</v>
      </c>
      <c r="C1023" s="52">
        <v>57.476419709148495</v>
      </c>
    </row>
    <row r="1024" spans="1:3" x14ac:dyDescent="0.25">
      <c r="A1024" s="1">
        <v>41497.64583333116</v>
      </c>
      <c r="B1024" s="52">
        <v>18.269226843165821</v>
      </c>
      <c r="C1024" s="52">
        <v>53.243124757602764</v>
      </c>
    </row>
    <row r="1025" spans="1:3" x14ac:dyDescent="0.25">
      <c r="A1025" s="1">
        <v>41497.656249997824</v>
      </c>
      <c r="B1025" s="52">
        <v>18.03813162125191</v>
      </c>
      <c r="C1025" s="52">
        <v>54.17493811550677</v>
      </c>
    </row>
    <row r="1026" spans="1:3" x14ac:dyDescent="0.25">
      <c r="A1026" s="1">
        <v>41497.666666664489</v>
      </c>
      <c r="B1026" s="52">
        <v>18.09528702722713</v>
      </c>
      <c r="C1026" s="52">
        <v>57.473104684056899</v>
      </c>
    </row>
    <row r="1027" spans="1:3" x14ac:dyDescent="0.25">
      <c r="A1027" s="1">
        <v>41497.677083331153</v>
      </c>
      <c r="B1027" s="52">
        <v>18.318745845672264</v>
      </c>
      <c r="C1027" s="52">
        <v>56.388578923268973</v>
      </c>
    </row>
    <row r="1028" spans="1:3" x14ac:dyDescent="0.25">
      <c r="A1028" s="1">
        <v>41497.687499997817</v>
      </c>
      <c r="B1028" s="52">
        <v>19.817148489910831</v>
      </c>
      <c r="C1028" s="52">
        <v>53.782361264566077</v>
      </c>
    </row>
    <row r="1029" spans="1:3" x14ac:dyDescent="0.25">
      <c r="A1029" s="1">
        <v>41497.697916664481</v>
      </c>
      <c r="B1029" s="52">
        <v>18.414550034666796</v>
      </c>
      <c r="C1029" s="52">
        <v>56.969500283058473</v>
      </c>
    </row>
    <row r="1030" spans="1:3" x14ac:dyDescent="0.25">
      <c r="A1030" s="1">
        <v>41497.708333331146</v>
      </c>
      <c r="B1030" s="52">
        <v>19.770912329474911</v>
      </c>
      <c r="C1030" s="52">
        <v>53.256713270433082</v>
      </c>
    </row>
    <row r="1031" spans="1:3" x14ac:dyDescent="0.25">
      <c r="A1031" s="1">
        <v>41497.71874999781</v>
      </c>
      <c r="B1031" s="52">
        <v>18.478063705248651</v>
      </c>
      <c r="C1031" s="52">
        <v>55.858809885424876</v>
      </c>
    </row>
    <row r="1032" spans="1:3" x14ac:dyDescent="0.25">
      <c r="A1032" s="1">
        <v>41497.729166664474</v>
      </c>
      <c r="B1032" s="52">
        <v>18.911115431898459</v>
      </c>
      <c r="C1032" s="52">
        <v>57.770127257109131</v>
      </c>
    </row>
    <row r="1033" spans="1:3" x14ac:dyDescent="0.25">
      <c r="A1033" s="1">
        <v>41497.739583331138</v>
      </c>
      <c r="B1033" s="52">
        <v>18.812060908989324</v>
      </c>
      <c r="C1033" s="52">
        <v>56.650010208786426</v>
      </c>
    </row>
    <row r="1034" spans="1:3" x14ac:dyDescent="0.25">
      <c r="A1034" s="1">
        <v>41497.749999997803</v>
      </c>
      <c r="B1034" s="52">
        <v>18.839396536566145</v>
      </c>
      <c r="C1034" s="52">
        <v>54.178249376173213</v>
      </c>
    </row>
    <row r="1035" spans="1:3" x14ac:dyDescent="0.25">
      <c r="A1035" s="1">
        <v>41497.760416664467</v>
      </c>
      <c r="B1035" s="52">
        <v>18.328050874762319</v>
      </c>
      <c r="C1035" s="52">
        <v>56.857347003766094</v>
      </c>
    </row>
    <row r="1036" spans="1:3" x14ac:dyDescent="0.25">
      <c r="A1036" s="1">
        <v>41497.770833331131</v>
      </c>
      <c r="B1036" s="52">
        <v>18.365896170596876</v>
      </c>
      <c r="C1036" s="52">
        <v>57.875715319361774</v>
      </c>
    </row>
    <row r="1037" spans="1:3" x14ac:dyDescent="0.25">
      <c r="A1037" s="1">
        <v>41497.781249997795</v>
      </c>
      <c r="B1037" s="52">
        <v>18.709036162753204</v>
      </c>
      <c r="C1037" s="52">
        <v>53.353295010439361</v>
      </c>
    </row>
    <row r="1038" spans="1:3" x14ac:dyDescent="0.25">
      <c r="A1038" s="1">
        <v>41497.79166666446</v>
      </c>
      <c r="B1038" s="52">
        <v>19.34564566385469</v>
      </c>
      <c r="C1038" s="52">
        <v>54.400165252863232</v>
      </c>
    </row>
    <row r="1039" spans="1:3" x14ac:dyDescent="0.25">
      <c r="A1039" s="1">
        <v>41497.802083331124</v>
      </c>
      <c r="B1039" s="52">
        <v>18.073073910983311</v>
      </c>
      <c r="C1039" s="52">
        <v>53.43296807287733</v>
      </c>
    </row>
    <row r="1040" spans="1:3" x14ac:dyDescent="0.25">
      <c r="A1040" s="1">
        <v>41497.812499997788</v>
      </c>
      <c r="B1040" s="52">
        <v>19.377235505039433</v>
      </c>
      <c r="C1040" s="52">
        <v>55.982105789328415</v>
      </c>
    </row>
    <row r="1041" spans="1:3" x14ac:dyDescent="0.25">
      <c r="A1041" s="1">
        <v>41497.822916664452</v>
      </c>
      <c r="B1041" s="52">
        <v>18.390869584705591</v>
      </c>
      <c r="C1041" s="52">
        <v>54.388789854834215</v>
      </c>
    </row>
    <row r="1042" spans="1:3" x14ac:dyDescent="0.25">
      <c r="A1042" s="1">
        <v>41497.833333331117</v>
      </c>
      <c r="B1042" s="52">
        <v>18.614733135197508</v>
      </c>
      <c r="C1042" s="52">
        <v>56.137616579472017</v>
      </c>
    </row>
    <row r="1043" spans="1:3" x14ac:dyDescent="0.25">
      <c r="A1043" s="1">
        <v>41497.843749997781</v>
      </c>
      <c r="B1043" s="52">
        <v>18.65340699911329</v>
      </c>
      <c r="C1043" s="52">
        <v>56.301723316436934</v>
      </c>
    </row>
    <row r="1044" spans="1:3" x14ac:dyDescent="0.25">
      <c r="A1044" s="1">
        <v>41497.854166664445</v>
      </c>
      <c r="B1044" s="52">
        <v>19.927053297351112</v>
      </c>
      <c r="C1044" s="52">
        <v>57.957331686132783</v>
      </c>
    </row>
    <row r="1045" spans="1:3" x14ac:dyDescent="0.25">
      <c r="A1045" s="1">
        <v>41497.864583331109</v>
      </c>
      <c r="B1045" s="52">
        <v>19.959250981005358</v>
      </c>
      <c r="C1045" s="52">
        <v>57.840679968839986</v>
      </c>
    </row>
    <row r="1046" spans="1:3" x14ac:dyDescent="0.25">
      <c r="A1046" s="1">
        <v>41497.874999997774</v>
      </c>
      <c r="B1046" s="52">
        <v>18.288904128240443</v>
      </c>
      <c r="C1046" s="52">
        <v>54.255300310062722</v>
      </c>
    </row>
    <row r="1047" spans="1:3" x14ac:dyDescent="0.25">
      <c r="A1047" s="1">
        <v>41497.885416664438</v>
      </c>
      <c r="B1047" s="52">
        <v>19.959428986263163</v>
      </c>
      <c r="C1047" s="52">
        <v>55.318953598690271</v>
      </c>
    </row>
    <row r="1048" spans="1:3" x14ac:dyDescent="0.25">
      <c r="A1048" s="1">
        <v>41497.895833331102</v>
      </c>
      <c r="B1048" s="52">
        <v>18.461082638677009</v>
      </c>
      <c r="C1048" s="52">
        <v>55.199790506384147</v>
      </c>
    </row>
    <row r="1049" spans="1:3" x14ac:dyDescent="0.25">
      <c r="A1049" s="1">
        <v>41497.906249997766</v>
      </c>
      <c r="B1049" s="52">
        <v>19.774049471959664</v>
      </c>
      <c r="C1049" s="52">
        <v>53.36035053390637</v>
      </c>
    </row>
    <row r="1050" spans="1:3" x14ac:dyDescent="0.25">
      <c r="A1050" s="1">
        <v>41497.916666664431</v>
      </c>
      <c r="B1050" s="52">
        <v>18.349847465421991</v>
      </c>
      <c r="C1050" s="52">
        <v>57.541429590595797</v>
      </c>
    </row>
    <row r="1051" spans="1:3" x14ac:dyDescent="0.25">
      <c r="A1051" s="1">
        <v>41497.927083331095</v>
      </c>
      <c r="B1051" s="52">
        <v>18.245827445468667</v>
      </c>
      <c r="C1051" s="52">
        <v>53.719906504798573</v>
      </c>
    </row>
    <row r="1052" spans="1:3" x14ac:dyDescent="0.25">
      <c r="A1052" s="1">
        <v>41497.937499997759</v>
      </c>
      <c r="B1052" s="52">
        <v>19.695221129478359</v>
      </c>
      <c r="C1052" s="52">
        <v>57.345941747676449</v>
      </c>
    </row>
    <row r="1053" spans="1:3" x14ac:dyDescent="0.25">
      <c r="A1053" s="1">
        <v>41497.947916664423</v>
      </c>
      <c r="B1053" s="52">
        <v>19.488758548067086</v>
      </c>
      <c r="C1053" s="52">
        <v>56.105250972236043</v>
      </c>
    </row>
    <row r="1054" spans="1:3" x14ac:dyDescent="0.25">
      <c r="A1054" s="1">
        <v>41497.958333331087</v>
      </c>
      <c r="B1054" s="52">
        <v>18.565205459756122</v>
      </c>
      <c r="C1054" s="52">
        <v>53.598627285433196</v>
      </c>
    </row>
    <row r="1055" spans="1:3" x14ac:dyDescent="0.25">
      <c r="A1055" s="1">
        <v>41497.968749997752</v>
      </c>
      <c r="B1055" s="52">
        <v>18.279987173175481</v>
      </c>
      <c r="C1055" s="52">
        <v>57.516303673709594</v>
      </c>
    </row>
    <row r="1056" spans="1:3" x14ac:dyDescent="0.25">
      <c r="A1056" s="1">
        <v>41497.979166664416</v>
      </c>
      <c r="B1056" s="52">
        <v>19.77527151596626</v>
      </c>
      <c r="C1056" s="52">
        <v>54.008463581216105</v>
      </c>
    </row>
    <row r="1057" spans="1:3" x14ac:dyDescent="0.25">
      <c r="A1057" s="1">
        <v>41497.98958333108</v>
      </c>
      <c r="B1057" s="52">
        <v>19.677905894913284</v>
      </c>
      <c r="C1057" s="52">
        <v>53.002265167188249</v>
      </c>
    </row>
    <row r="1058" spans="1:3" x14ac:dyDescent="0.25">
      <c r="A1058" s="1">
        <v>41497.999999997744</v>
      </c>
      <c r="B1058" s="52">
        <v>19.86601855157619</v>
      </c>
      <c r="C1058" s="52">
        <v>53.93573817049343</v>
      </c>
    </row>
    <row r="1059" spans="1:3" x14ac:dyDescent="0.25">
      <c r="A1059" s="1">
        <v>41498.010416664409</v>
      </c>
      <c r="B1059" s="52">
        <v>19.868122142103694</v>
      </c>
      <c r="C1059" s="52">
        <v>54.09368325649919</v>
      </c>
    </row>
    <row r="1060" spans="1:3" x14ac:dyDescent="0.25">
      <c r="A1060" s="1">
        <v>41498.020833331073</v>
      </c>
      <c r="B1060" s="52">
        <v>19.836081386645802</v>
      </c>
      <c r="C1060" s="52">
        <v>54.140784410405246</v>
      </c>
    </row>
    <row r="1061" spans="1:3" x14ac:dyDescent="0.25">
      <c r="A1061" s="1">
        <v>41498.031249997737</v>
      </c>
      <c r="B1061" s="52">
        <v>19.766965668670437</v>
      </c>
      <c r="C1061" s="52">
        <v>57.552681459720183</v>
      </c>
    </row>
    <row r="1062" spans="1:3" x14ac:dyDescent="0.25">
      <c r="A1062" s="1">
        <v>41498.041666664401</v>
      </c>
      <c r="B1062" s="52">
        <v>19.204834476972071</v>
      </c>
      <c r="C1062" s="52">
        <v>53.460055702384139</v>
      </c>
    </row>
    <row r="1063" spans="1:3" x14ac:dyDescent="0.25">
      <c r="A1063" s="1">
        <v>41498.052083331066</v>
      </c>
      <c r="B1063" s="52">
        <v>19.038381572813513</v>
      </c>
      <c r="C1063" s="52">
        <v>54.094512120250755</v>
      </c>
    </row>
    <row r="1064" spans="1:3" x14ac:dyDescent="0.25">
      <c r="A1064" s="1">
        <v>41498.06249999773</v>
      </c>
      <c r="B1064" s="52">
        <v>19.909387666830071</v>
      </c>
      <c r="C1064" s="52">
        <v>53.653861688151082</v>
      </c>
    </row>
    <row r="1065" spans="1:3" x14ac:dyDescent="0.25">
      <c r="A1065" s="1">
        <v>41498.072916664394</v>
      </c>
      <c r="B1065" s="52">
        <v>19.417996763366332</v>
      </c>
      <c r="C1065" s="52">
        <v>57.944973244105327</v>
      </c>
    </row>
    <row r="1066" spans="1:3" x14ac:dyDescent="0.25">
      <c r="A1066" s="1">
        <v>41498.083333331058</v>
      </c>
      <c r="B1066" s="52">
        <v>19.081082749140148</v>
      </c>
      <c r="C1066" s="52">
        <v>54.542665408460635</v>
      </c>
    </row>
    <row r="1067" spans="1:3" x14ac:dyDescent="0.25">
      <c r="A1067" s="1">
        <v>41498.093749997723</v>
      </c>
      <c r="B1067" s="52">
        <v>19.359930081357337</v>
      </c>
      <c r="C1067" s="52">
        <v>57.334959945544959</v>
      </c>
    </row>
    <row r="1068" spans="1:3" x14ac:dyDescent="0.25">
      <c r="A1068" s="1">
        <v>41498.104166664387</v>
      </c>
      <c r="B1068" s="52">
        <v>19.379382737252037</v>
      </c>
      <c r="C1068" s="52">
        <v>57.286493555825295</v>
      </c>
    </row>
    <row r="1069" spans="1:3" x14ac:dyDescent="0.25">
      <c r="A1069" s="1">
        <v>41498.114583331051</v>
      </c>
      <c r="B1069" s="52">
        <v>19.423300198476941</v>
      </c>
      <c r="C1069" s="52">
        <v>56.264372987095292</v>
      </c>
    </row>
    <row r="1070" spans="1:3" x14ac:dyDescent="0.25">
      <c r="A1070" s="1">
        <v>41498.124999997715</v>
      </c>
      <c r="B1070" s="52">
        <v>19.470085508274643</v>
      </c>
      <c r="C1070" s="52">
        <v>55.934248996711894</v>
      </c>
    </row>
    <row r="1071" spans="1:3" x14ac:dyDescent="0.25">
      <c r="A1071" s="1">
        <v>41498.13541666438</v>
      </c>
      <c r="B1071" s="52">
        <v>19.002561633324952</v>
      </c>
      <c r="C1071" s="52">
        <v>53.745846175901768</v>
      </c>
    </row>
    <row r="1072" spans="1:3" x14ac:dyDescent="0.25">
      <c r="A1072" s="1">
        <v>41498.145833331044</v>
      </c>
      <c r="B1072" s="52">
        <v>19.889316810274043</v>
      </c>
      <c r="C1072" s="52">
        <v>54.120541887732529</v>
      </c>
    </row>
    <row r="1073" spans="1:3" x14ac:dyDescent="0.25">
      <c r="A1073" s="1">
        <v>41498.156249997708</v>
      </c>
      <c r="B1073" s="52">
        <v>19.867861929612918</v>
      </c>
      <c r="C1073" s="52">
        <v>54.877208916710615</v>
      </c>
    </row>
    <row r="1074" spans="1:3" x14ac:dyDescent="0.25">
      <c r="A1074" s="1">
        <v>41498.166666664372</v>
      </c>
      <c r="B1074" s="52">
        <v>19.809420739026756</v>
      </c>
      <c r="C1074" s="52">
        <v>54.630419376308879</v>
      </c>
    </row>
    <row r="1075" spans="1:3" x14ac:dyDescent="0.25">
      <c r="A1075" s="1">
        <v>41498.177083331037</v>
      </c>
      <c r="B1075" s="52">
        <v>19.284206415150969</v>
      </c>
      <c r="C1075" s="52">
        <v>57.4436377987887</v>
      </c>
    </row>
    <row r="1076" spans="1:3" x14ac:dyDescent="0.25">
      <c r="A1076" s="1">
        <v>41498.187499997701</v>
      </c>
      <c r="B1076" s="52">
        <v>19.377813192920804</v>
      </c>
      <c r="C1076" s="52">
        <v>55.904324271702855</v>
      </c>
    </row>
    <row r="1077" spans="1:3" x14ac:dyDescent="0.25">
      <c r="A1077" s="1">
        <v>41498.197916664365</v>
      </c>
      <c r="B1077" s="52">
        <v>19.432751444061783</v>
      </c>
      <c r="C1077" s="52">
        <v>54.738391763848014</v>
      </c>
    </row>
    <row r="1078" spans="1:3" x14ac:dyDescent="0.25">
      <c r="A1078" s="1">
        <v>41498.208333331029</v>
      </c>
      <c r="B1078" s="52">
        <v>19.311887962742386</v>
      </c>
      <c r="C1078" s="52">
        <v>55.621319505601349</v>
      </c>
    </row>
    <row r="1079" spans="1:3" x14ac:dyDescent="0.25">
      <c r="A1079" s="1">
        <v>41498.218749997694</v>
      </c>
      <c r="B1079" s="52">
        <v>19.052700240770871</v>
      </c>
      <c r="C1079" s="52">
        <v>55.14790599320299</v>
      </c>
    </row>
    <row r="1080" spans="1:3" x14ac:dyDescent="0.25">
      <c r="A1080" s="1">
        <v>41498.229166664358</v>
      </c>
      <c r="B1080" s="52">
        <v>19.450746496083607</v>
      </c>
      <c r="C1080" s="52">
        <v>56.318186130755976</v>
      </c>
    </row>
    <row r="1081" spans="1:3" x14ac:dyDescent="0.25">
      <c r="A1081" s="1">
        <v>41498.239583331022</v>
      </c>
      <c r="B1081" s="52">
        <v>19.006846393248658</v>
      </c>
      <c r="C1081" s="52">
        <v>53.693063513779343</v>
      </c>
    </row>
    <row r="1082" spans="1:3" x14ac:dyDescent="0.25">
      <c r="A1082" s="1">
        <v>41498.249999997686</v>
      </c>
      <c r="B1082" s="52">
        <v>19.002020259473998</v>
      </c>
      <c r="C1082" s="52">
        <v>56.433654280451442</v>
      </c>
    </row>
    <row r="1083" spans="1:3" x14ac:dyDescent="0.25">
      <c r="A1083" s="1">
        <v>41498.26041666435</v>
      </c>
      <c r="B1083" s="52">
        <v>19.967822269784957</v>
      </c>
      <c r="C1083" s="52">
        <v>56.203717510217984</v>
      </c>
    </row>
    <row r="1084" spans="1:3" x14ac:dyDescent="0.25">
      <c r="A1084" s="1">
        <v>41498.270833331015</v>
      </c>
      <c r="B1084" s="52">
        <v>19.255035887959199</v>
      </c>
      <c r="C1084" s="52">
        <v>56.683100932921789</v>
      </c>
    </row>
    <row r="1085" spans="1:3" x14ac:dyDescent="0.25">
      <c r="A1085" s="1">
        <v>41498.281249997679</v>
      </c>
      <c r="B1085" s="52">
        <v>19.165355081550523</v>
      </c>
      <c r="C1085" s="52">
        <v>55.802388541083552</v>
      </c>
    </row>
    <row r="1086" spans="1:3" x14ac:dyDescent="0.25">
      <c r="A1086" s="1">
        <v>41498.291666664343</v>
      </c>
      <c r="B1086" s="52">
        <v>19.98380444599487</v>
      </c>
      <c r="C1086" s="52">
        <v>53.07449541234417</v>
      </c>
    </row>
    <row r="1087" spans="1:3" x14ac:dyDescent="0.25">
      <c r="A1087" s="1">
        <v>41498.302083331007</v>
      </c>
      <c r="B1087" s="52">
        <v>19.164483885131084</v>
      </c>
      <c r="C1087" s="52">
        <v>53.289563094595579</v>
      </c>
    </row>
    <row r="1088" spans="1:3" x14ac:dyDescent="0.25">
      <c r="A1088" s="1">
        <v>41498.312499997672</v>
      </c>
      <c r="B1088" s="52">
        <v>19.511801759489991</v>
      </c>
      <c r="C1088" s="52">
        <v>56.172412882863988</v>
      </c>
    </row>
    <row r="1089" spans="1:3" x14ac:dyDescent="0.25">
      <c r="A1089" s="1">
        <v>41498.322916664336</v>
      </c>
      <c r="B1089" s="52">
        <v>19.342537485544984</v>
      </c>
      <c r="C1089" s="52">
        <v>53.655272673640404</v>
      </c>
    </row>
    <row r="1090" spans="1:3" x14ac:dyDescent="0.25">
      <c r="A1090" s="1">
        <v>41498.333333331</v>
      </c>
      <c r="B1090" s="52">
        <v>19.2914727170544</v>
      </c>
      <c r="C1090" s="52">
        <v>55.873491133176664</v>
      </c>
    </row>
    <row r="1091" spans="1:3" x14ac:dyDescent="0.25">
      <c r="A1091" s="1">
        <v>41498.343749997664</v>
      </c>
      <c r="B1091" s="52">
        <v>20</v>
      </c>
      <c r="C1091" s="52">
        <v>53.427552697723115</v>
      </c>
    </row>
    <row r="1092" spans="1:3" x14ac:dyDescent="0.25">
      <c r="A1092" s="1">
        <v>41498.354166664329</v>
      </c>
      <c r="B1092" s="52">
        <v>20.100000000000001</v>
      </c>
      <c r="C1092" s="52">
        <v>53.765764416330022</v>
      </c>
    </row>
    <row r="1093" spans="1:3" x14ac:dyDescent="0.25">
      <c r="A1093" s="1">
        <v>41498.364583330993</v>
      </c>
      <c r="B1093" s="52">
        <v>20.2</v>
      </c>
      <c r="C1093" s="52">
        <v>56.230524324245948</v>
      </c>
    </row>
    <row r="1094" spans="1:3" x14ac:dyDescent="0.25">
      <c r="A1094" s="1">
        <v>41498.374999997657</v>
      </c>
      <c r="B1094" s="52">
        <v>20.3</v>
      </c>
      <c r="C1094" s="52">
        <v>54.848451374747427</v>
      </c>
    </row>
    <row r="1095" spans="1:3" x14ac:dyDescent="0.25">
      <c r="A1095" s="1">
        <v>41498.385416664321</v>
      </c>
      <c r="B1095" s="52">
        <v>19.624457737454772</v>
      </c>
      <c r="C1095" s="52">
        <v>55.569350114000699</v>
      </c>
    </row>
    <row r="1096" spans="1:3" x14ac:dyDescent="0.25">
      <c r="A1096" s="1">
        <v>41498.395833330986</v>
      </c>
      <c r="B1096" s="52">
        <v>19.8</v>
      </c>
      <c r="C1096" s="52">
        <v>54.397163850810202</v>
      </c>
    </row>
    <row r="1097" spans="1:3" x14ac:dyDescent="0.25">
      <c r="A1097" s="1">
        <v>41498.40624999765</v>
      </c>
      <c r="B1097" s="52">
        <v>19.88</v>
      </c>
      <c r="C1097" s="52">
        <v>54.576085534448964</v>
      </c>
    </row>
    <row r="1098" spans="1:3" x14ac:dyDescent="0.25">
      <c r="A1098" s="1">
        <v>41498.416666664314</v>
      </c>
      <c r="B1098" s="52">
        <v>19.96</v>
      </c>
      <c r="C1098" s="52">
        <v>57.829195509832665</v>
      </c>
    </row>
    <row r="1099" spans="1:3" x14ac:dyDescent="0.25">
      <c r="A1099" s="1">
        <v>41498.427083330978</v>
      </c>
      <c r="B1099" s="52">
        <v>20.04</v>
      </c>
      <c r="C1099" s="52">
        <v>55.721365547029741</v>
      </c>
    </row>
    <row r="1100" spans="1:3" x14ac:dyDescent="0.25">
      <c r="A1100" s="1">
        <v>41498.437499997643</v>
      </c>
      <c r="B1100" s="52">
        <v>20.12</v>
      </c>
      <c r="C1100" s="52">
        <v>53.159111478882856</v>
      </c>
    </row>
    <row r="1101" spans="1:3" x14ac:dyDescent="0.25">
      <c r="A1101" s="1">
        <v>41498.447916664307</v>
      </c>
      <c r="B1101" s="52">
        <v>20.2</v>
      </c>
      <c r="C1101" s="52">
        <v>57.646362634328781</v>
      </c>
    </row>
    <row r="1102" spans="1:3" x14ac:dyDescent="0.25">
      <c r="A1102" s="1">
        <v>41498.458333330971</v>
      </c>
      <c r="B1102" s="52">
        <v>20.28</v>
      </c>
      <c r="C1102" s="52">
        <v>55.482921200935699</v>
      </c>
    </row>
    <row r="1103" spans="1:3" x14ac:dyDescent="0.25">
      <c r="A1103" s="1">
        <v>41498.468749997635</v>
      </c>
      <c r="B1103" s="52">
        <v>20.36</v>
      </c>
      <c r="C1103" s="52">
        <v>55.586383397093712</v>
      </c>
    </row>
    <row r="1104" spans="1:3" x14ac:dyDescent="0.25">
      <c r="A1104" s="1">
        <v>41498.4791666643</v>
      </c>
      <c r="B1104" s="52">
        <v>20.440000000000001</v>
      </c>
      <c r="C1104" s="52">
        <v>57.262297276650095</v>
      </c>
    </row>
    <row r="1105" spans="1:3" x14ac:dyDescent="0.25">
      <c r="A1105" s="1">
        <v>41498.489583330964</v>
      </c>
      <c r="B1105" s="52">
        <v>20.52</v>
      </c>
      <c r="C1105" s="52">
        <v>56.971822622864174</v>
      </c>
    </row>
    <row r="1106" spans="1:3" x14ac:dyDescent="0.25">
      <c r="A1106" s="1">
        <v>41498.499999997628</v>
      </c>
      <c r="B1106" s="52">
        <v>20.6</v>
      </c>
      <c r="C1106" s="52">
        <v>56.784965580876872</v>
      </c>
    </row>
    <row r="1107" spans="1:3" x14ac:dyDescent="0.25">
      <c r="A1107" s="1">
        <v>41498.510416664292</v>
      </c>
      <c r="B1107" s="52">
        <v>20.68</v>
      </c>
      <c r="C1107" s="52">
        <v>55.912800276820057</v>
      </c>
    </row>
    <row r="1108" spans="1:3" x14ac:dyDescent="0.25">
      <c r="A1108" s="1">
        <v>41498.520833330957</v>
      </c>
      <c r="B1108" s="52">
        <v>20.399999999999999</v>
      </c>
      <c r="C1108" s="52">
        <v>57.235267976518891</v>
      </c>
    </row>
    <row r="1109" spans="1:3" x14ac:dyDescent="0.25">
      <c r="A1109" s="1">
        <v>41498.531249997621</v>
      </c>
      <c r="B1109" s="52">
        <v>20.12</v>
      </c>
      <c r="C1109" s="52">
        <v>53.047167229880486</v>
      </c>
    </row>
    <row r="1110" spans="1:3" x14ac:dyDescent="0.25">
      <c r="A1110" s="1">
        <v>41498.541666664285</v>
      </c>
      <c r="B1110" s="52">
        <v>19.84</v>
      </c>
      <c r="C1110" s="52">
        <v>55.814312099365722</v>
      </c>
    </row>
    <row r="1111" spans="1:3" x14ac:dyDescent="0.25">
      <c r="A1111" s="1">
        <v>41498.552083330949</v>
      </c>
      <c r="B1111" s="52">
        <v>19.559999999999999</v>
      </c>
      <c r="C1111" s="52">
        <v>53.107937686435122</v>
      </c>
    </row>
    <row r="1112" spans="1:3" x14ac:dyDescent="0.25">
      <c r="A1112" s="1">
        <v>41498.562499997613</v>
      </c>
      <c r="B1112" s="52">
        <v>19.28</v>
      </c>
      <c r="C1112" s="52">
        <v>53.14585867742047</v>
      </c>
    </row>
    <row r="1113" spans="1:3" x14ac:dyDescent="0.25">
      <c r="A1113" s="1">
        <v>41498.572916664278</v>
      </c>
      <c r="B1113" s="52">
        <v>19</v>
      </c>
      <c r="C1113" s="52">
        <v>56.750108668284852</v>
      </c>
    </row>
    <row r="1114" spans="1:3" x14ac:dyDescent="0.25">
      <c r="A1114" s="1">
        <v>41498.583333330942</v>
      </c>
      <c r="B1114" s="52">
        <v>19.02</v>
      </c>
      <c r="C1114" s="52">
        <v>54.007044825137086</v>
      </c>
    </row>
    <row r="1115" spans="1:3" x14ac:dyDescent="0.25">
      <c r="A1115" s="1">
        <v>41498.593749997606</v>
      </c>
      <c r="B1115" s="52">
        <v>19.079999999999998</v>
      </c>
      <c r="C1115" s="52">
        <v>57.69009591383746</v>
      </c>
    </row>
    <row r="1116" spans="1:3" x14ac:dyDescent="0.25">
      <c r="A1116" s="1">
        <v>41498.60416666427</v>
      </c>
      <c r="B1116" s="52">
        <v>19.113333333333301</v>
      </c>
      <c r="C1116" s="52">
        <v>55.857068014666474</v>
      </c>
    </row>
    <row r="1117" spans="1:3" x14ac:dyDescent="0.25">
      <c r="A1117" s="1">
        <v>41498.614583330935</v>
      </c>
      <c r="B1117" s="52">
        <v>19.1533333333333</v>
      </c>
      <c r="C1117" s="52">
        <v>54.82425839199005</v>
      </c>
    </row>
    <row r="1118" spans="1:3" x14ac:dyDescent="0.25">
      <c r="A1118" s="1">
        <v>41498.624999997599</v>
      </c>
      <c r="B1118" s="52">
        <v>19.1933333333333</v>
      </c>
      <c r="C1118" s="52">
        <v>54.297212975002495</v>
      </c>
    </row>
    <row r="1119" spans="1:3" x14ac:dyDescent="0.25">
      <c r="A1119" s="1">
        <v>41498.635416664263</v>
      </c>
      <c r="B1119" s="52">
        <v>19.233333333333299</v>
      </c>
      <c r="C1119" s="52">
        <v>55.619216522637444</v>
      </c>
    </row>
    <row r="1120" spans="1:3" x14ac:dyDescent="0.25">
      <c r="A1120" s="1">
        <v>41498.645833330927</v>
      </c>
      <c r="B1120" s="52">
        <v>19.273333333333301</v>
      </c>
      <c r="C1120" s="52">
        <v>53.782799891033193</v>
      </c>
    </row>
    <row r="1121" spans="1:3" x14ac:dyDescent="0.25">
      <c r="A1121" s="1">
        <v>41498.656249997592</v>
      </c>
      <c r="B1121" s="52">
        <v>19.313333333333301</v>
      </c>
      <c r="C1121" s="52">
        <v>56.533283209151989</v>
      </c>
    </row>
    <row r="1122" spans="1:3" x14ac:dyDescent="0.25">
      <c r="A1122" s="1">
        <v>41498.666666664256</v>
      </c>
      <c r="B1122" s="52">
        <v>19.3533333333333</v>
      </c>
      <c r="C1122" s="52">
        <v>56.877196612155515</v>
      </c>
    </row>
    <row r="1123" spans="1:3" x14ac:dyDescent="0.25">
      <c r="A1123" s="1">
        <v>41498.67708333092</v>
      </c>
      <c r="B1123" s="52">
        <v>19.393333333333299</v>
      </c>
      <c r="C1123" s="52">
        <v>53.95796068888032</v>
      </c>
    </row>
    <row r="1124" spans="1:3" x14ac:dyDescent="0.25">
      <c r="A1124" s="1">
        <v>41498.687499997584</v>
      </c>
      <c r="B1124" s="52">
        <v>19.433333333333302</v>
      </c>
      <c r="C1124" s="52">
        <v>54.269643484309583</v>
      </c>
    </row>
    <row r="1125" spans="1:3" x14ac:dyDescent="0.25">
      <c r="A1125" s="1">
        <v>41498.697916664249</v>
      </c>
      <c r="B1125" s="52">
        <v>19.473333333333301</v>
      </c>
      <c r="C1125" s="52">
        <v>55.139869030009329</v>
      </c>
    </row>
    <row r="1126" spans="1:3" x14ac:dyDescent="0.25">
      <c r="A1126" s="1">
        <v>41498.708333330913</v>
      </c>
      <c r="B1126" s="52">
        <v>19.5133333333333</v>
      </c>
      <c r="C1126" s="52">
        <v>56.719206147807725</v>
      </c>
    </row>
    <row r="1127" spans="1:3" x14ac:dyDescent="0.25">
      <c r="A1127" s="1">
        <v>41498.718749997577</v>
      </c>
      <c r="B1127" s="52">
        <v>19.553333333333299</v>
      </c>
      <c r="C1127" s="52">
        <v>55.47846430819898</v>
      </c>
    </row>
    <row r="1128" spans="1:3" x14ac:dyDescent="0.25">
      <c r="A1128" s="1">
        <v>41498.729166664241</v>
      </c>
      <c r="B1128" s="52">
        <v>19.593333333333302</v>
      </c>
      <c r="C1128" s="52">
        <v>55.752284995108035</v>
      </c>
    </row>
    <row r="1129" spans="1:3" x14ac:dyDescent="0.25">
      <c r="A1129" s="1">
        <v>41498.739583330906</v>
      </c>
      <c r="B1129" s="52">
        <v>19.633333333333301</v>
      </c>
      <c r="C1129" s="52">
        <v>54.511136191830232</v>
      </c>
    </row>
    <row r="1130" spans="1:3" x14ac:dyDescent="0.25">
      <c r="A1130" s="1">
        <v>41498.74999999757</v>
      </c>
      <c r="B1130" s="52">
        <v>19.6733333333333</v>
      </c>
      <c r="C1130" s="52">
        <v>55.172684992473179</v>
      </c>
    </row>
    <row r="1131" spans="1:3" x14ac:dyDescent="0.25">
      <c r="A1131" s="1">
        <v>41498.760416664234</v>
      </c>
      <c r="B1131" s="52">
        <v>19.713333333333299</v>
      </c>
      <c r="C1131" s="52">
        <v>54.57205940637359</v>
      </c>
    </row>
    <row r="1132" spans="1:3" x14ac:dyDescent="0.25">
      <c r="A1132" s="1">
        <v>41498.770833330898</v>
      </c>
      <c r="B1132" s="52">
        <v>19.753333333333298</v>
      </c>
      <c r="C1132" s="52">
        <v>54.199995745992325</v>
      </c>
    </row>
    <row r="1133" spans="1:3" x14ac:dyDescent="0.25">
      <c r="A1133" s="1">
        <v>41498.781249997563</v>
      </c>
      <c r="B1133" s="52">
        <v>19.793333333333301</v>
      </c>
      <c r="C1133" s="52">
        <v>54.713811976238496</v>
      </c>
    </row>
    <row r="1134" spans="1:3" x14ac:dyDescent="0.25">
      <c r="A1134" s="1">
        <v>41498.791666664227</v>
      </c>
      <c r="B1134" s="52">
        <v>19.8333333333333</v>
      </c>
      <c r="C1134" s="52">
        <v>55.636111460643065</v>
      </c>
    </row>
    <row r="1135" spans="1:3" x14ac:dyDescent="0.25">
      <c r="A1135" s="1">
        <v>41498.802083330891</v>
      </c>
      <c r="B1135" s="52">
        <v>19.873333333333299</v>
      </c>
      <c r="C1135" s="52">
        <v>55.694686473109705</v>
      </c>
    </row>
    <row r="1136" spans="1:3" x14ac:dyDescent="0.25">
      <c r="A1136" s="1">
        <v>41498.812499997555</v>
      </c>
      <c r="B1136" s="52">
        <v>19.913333333333298</v>
      </c>
      <c r="C1136" s="52">
        <v>56.242233221274574</v>
      </c>
    </row>
    <row r="1137" spans="1:3" x14ac:dyDescent="0.25">
      <c r="A1137" s="1">
        <v>41498.82291666422</v>
      </c>
      <c r="B1137" s="52">
        <v>19.953333333333301</v>
      </c>
      <c r="C1137" s="52">
        <v>54.474808119174575</v>
      </c>
    </row>
    <row r="1138" spans="1:3" x14ac:dyDescent="0.25">
      <c r="A1138" s="1">
        <v>41498.833333330884</v>
      </c>
      <c r="B1138" s="52">
        <v>19.9933333333333</v>
      </c>
      <c r="C1138" s="52">
        <v>54.49998184511869</v>
      </c>
    </row>
    <row r="1139" spans="1:3" x14ac:dyDescent="0.25">
      <c r="A1139" s="1">
        <v>41498.843749997548</v>
      </c>
      <c r="B1139" s="52">
        <v>18.362394164034853</v>
      </c>
      <c r="C1139" s="52">
        <v>57.464160109443121</v>
      </c>
    </row>
    <row r="1140" spans="1:3" x14ac:dyDescent="0.25">
      <c r="A1140" s="1">
        <v>41498.854166664212</v>
      </c>
      <c r="B1140" s="52">
        <v>18.13417891164492</v>
      </c>
      <c r="C1140" s="52">
        <v>57.481791967213859</v>
      </c>
    </row>
    <row r="1141" spans="1:3" x14ac:dyDescent="0.25">
      <c r="A1141" s="1">
        <v>41498.864583330876</v>
      </c>
      <c r="B1141" s="52">
        <v>18.024686841751912</v>
      </c>
      <c r="C1141" s="52">
        <v>55.376455349481631</v>
      </c>
    </row>
    <row r="1142" spans="1:3" x14ac:dyDescent="0.25">
      <c r="A1142" s="1">
        <v>41498.874999997541</v>
      </c>
      <c r="B1142" s="52">
        <v>18.694932245494339</v>
      </c>
      <c r="C1142" s="52">
        <v>53.444711852739111</v>
      </c>
    </row>
    <row r="1143" spans="1:3" x14ac:dyDescent="0.25">
      <c r="A1143" s="1">
        <v>41498.885416664205</v>
      </c>
      <c r="B1143" s="52">
        <v>18.789178490810595</v>
      </c>
      <c r="C1143" s="52">
        <v>56.29400842082903</v>
      </c>
    </row>
    <row r="1144" spans="1:3" x14ac:dyDescent="0.25">
      <c r="A1144" s="1">
        <v>41498.895833330869</v>
      </c>
      <c r="B1144" s="52">
        <v>18.014879617603768</v>
      </c>
      <c r="C1144" s="52">
        <v>55.818833906888244</v>
      </c>
    </row>
    <row r="1145" spans="1:3" x14ac:dyDescent="0.25">
      <c r="A1145" s="1">
        <v>41498.906249997533</v>
      </c>
      <c r="B1145" s="52">
        <v>18.856257697576574</v>
      </c>
      <c r="C1145" s="52">
        <v>54.088116769859482</v>
      </c>
    </row>
    <row r="1146" spans="1:3" x14ac:dyDescent="0.25">
      <c r="A1146" s="1">
        <v>41498.916666664198</v>
      </c>
      <c r="B1146" s="52">
        <v>19.606755479716739</v>
      </c>
      <c r="C1146" s="52">
        <v>54.648741547183228</v>
      </c>
    </row>
    <row r="1147" spans="1:3" x14ac:dyDescent="0.25">
      <c r="A1147" s="1">
        <v>41498.927083330862</v>
      </c>
      <c r="B1147" s="52">
        <v>18.990153591987514</v>
      </c>
      <c r="C1147" s="52">
        <v>57.590074353703592</v>
      </c>
    </row>
    <row r="1148" spans="1:3" x14ac:dyDescent="0.25">
      <c r="A1148" s="1">
        <v>41498.937499997526</v>
      </c>
      <c r="B1148" s="52">
        <v>19.178467129931192</v>
      </c>
      <c r="C1148" s="52">
        <v>53.526288461603414</v>
      </c>
    </row>
    <row r="1149" spans="1:3" x14ac:dyDescent="0.25">
      <c r="A1149" s="1">
        <v>41498.94791666419</v>
      </c>
      <c r="B1149" s="52">
        <v>19.124791360450267</v>
      </c>
      <c r="C1149" s="52">
        <v>54.395701597632055</v>
      </c>
    </row>
    <row r="1150" spans="1:3" x14ac:dyDescent="0.25">
      <c r="A1150" s="1">
        <v>41498.958333330855</v>
      </c>
      <c r="B1150" s="52">
        <v>18.052801127912474</v>
      </c>
      <c r="C1150" s="52">
        <v>55.818730150041795</v>
      </c>
    </row>
    <row r="1151" spans="1:3" x14ac:dyDescent="0.25">
      <c r="A1151" s="1">
        <v>41498.968749997519</v>
      </c>
      <c r="B1151" s="52">
        <v>18.036943222802613</v>
      </c>
      <c r="C1151" s="52">
        <v>57.558726699736809</v>
      </c>
    </row>
    <row r="1152" spans="1:3" x14ac:dyDescent="0.25">
      <c r="A1152" s="1">
        <v>41498.979166664183</v>
      </c>
      <c r="B1152" s="52">
        <v>19.821019402055192</v>
      </c>
      <c r="C1152" s="52">
        <v>55.869257217782582</v>
      </c>
    </row>
    <row r="1153" spans="1:3" x14ac:dyDescent="0.25">
      <c r="A1153" s="1">
        <v>41498.989583330847</v>
      </c>
      <c r="B1153" s="52">
        <v>19.652595088748612</v>
      </c>
      <c r="C1153" s="52">
        <v>53.87121681597074</v>
      </c>
    </row>
    <row r="1154" spans="1:3" x14ac:dyDescent="0.25">
      <c r="A1154" s="1">
        <v>41498.999999997512</v>
      </c>
      <c r="B1154" s="52">
        <v>19.686732061274686</v>
      </c>
      <c r="C1154" s="52">
        <v>55.583152738587323</v>
      </c>
    </row>
    <row r="1155" spans="1:3" x14ac:dyDescent="0.25">
      <c r="A1155" s="1">
        <v>41499.010416664176</v>
      </c>
      <c r="B1155" s="52">
        <v>19.89996500065461</v>
      </c>
      <c r="C1155" s="52">
        <v>55.454663828587414</v>
      </c>
    </row>
    <row r="1156" spans="1:3" x14ac:dyDescent="0.25">
      <c r="A1156" s="1">
        <v>41499.02083333084</v>
      </c>
      <c r="B1156" s="52">
        <v>18.560024102167318</v>
      </c>
      <c r="C1156" s="52">
        <v>57.831063649545463</v>
      </c>
    </row>
    <row r="1157" spans="1:3" x14ac:dyDescent="0.25">
      <c r="A1157" s="1">
        <v>41499.031249997504</v>
      </c>
      <c r="B1157" s="52">
        <v>19.463724255482393</v>
      </c>
      <c r="C1157" s="52">
        <v>53.583529789557687</v>
      </c>
    </row>
    <row r="1158" spans="1:3" x14ac:dyDescent="0.25">
      <c r="A1158" s="1">
        <v>41499.041666664169</v>
      </c>
      <c r="B1158" s="52">
        <v>18.428624843562698</v>
      </c>
      <c r="C1158" s="52">
        <v>55.018706696750883</v>
      </c>
    </row>
    <row r="1159" spans="1:3" x14ac:dyDescent="0.25">
      <c r="A1159" s="1">
        <v>41499.052083330833</v>
      </c>
      <c r="B1159" s="52">
        <v>19.610208094323994</v>
      </c>
      <c r="C1159" s="52">
        <v>54.952017319605716</v>
      </c>
    </row>
    <row r="1160" spans="1:3" x14ac:dyDescent="0.25">
      <c r="A1160" s="1">
        <v>41499.062499997497</v>
      </c>
      <c r="B1160" s="52">
        <v>18.906517500346894</v>
      </c>
      <c r="C1160" s="52">
        <v>55.707971010830384</v>
      </c>
    </row>
    <row r="1161" spans="1:3" x14ac:dyDescent="0.25">
      <c r="A1161" s="1">
        <v>41499.072916664161</v>
      </c>
      <c r="B1161" s="52">
        <v>18.578270140701321</v>
      </c>
      <c r="C1161" s="52">
        <v>53.459865703176803</v>
      </c>
    </row>
    <row r="1162" spans="1:3" x14ac:dyDescent="0.25">
      <c r="A1162" s="1">
        <v>41499.083333330826</v>
      </c>
      <c r="B1162" s="52">
        <v>19.861933773074462</v>
      </c>
      <c r="C1162" s="52">
        <v>54.866267751431224</v>
      </c>
    </row>
    <row r="1163" spans="1:3" x14ac:dyDescent="0.25">
      <c r="A1163" s="1">
        <v>41499.09374999749</v>
      </c>
      <c r="B1163" s="52">
        <v>18.371032329620359</v>
      </c>
      <c r="C1163" s="52">
        <v>54.360187622479877</v>
      </c>
    </row>
    <row r="1164" spans="1:3" x14ac:dyDescent="0.25">
      <c r="A1164" s="1">
        <v>41499.104166664154</v>
      </c>
      <c r="B1164" s="52">
        <v>18.085299301922923</v>
      </c>
      <c r="C1164" s="52">
        <v>56.780419389160024</v>
      </c>
    </row>
    <row r="1165" spans="1:3" x14ac:dyDescent="0.25">
      <c r="A1165" s="1">
        <v>41499.114583330818</v>
      </c>
      <c r="B1165" s="52">
        <v>18.259207988026713</v>
      </c>
      <c r="C1165" s="52">
        <v>56.780094903009882</v>
      </c>
    </row>
    <row r="1166" spans="1:3" x14ac:dyDescent="0.25">
      <c r="A1166" s="1">
        <v>41499.124999997483</v>
      </c>
      <c r="B1166" s="52">
        <v>18.726989589487122</v>
      </c>
      <c r="C1166" s="52">
        <v>55.574277034012262</v>
      </c>
    </row>
    <row r="1167" spans="1:3" x14ac:dyDescent="0.25">
      <c r="A1167" s="1">
        <v>41499.135416664147</v>
      </c>
      <c r="B1167" s="52">
        <v>19.087317254596122</v>
      </c>
      <c r="C1167" s="52">
        <v>53.850223864364047</v>
      </c>
    </row>
    <row r="1168" spans="1:3" x14ac:dyDescent="0.25">
      <c r="A1168" s="1">
        <v>41499.145833330811</v>
      </c>
      <c r="B1168" s="52">
        <v>18.17087235644383</v>
      </c>
      <c r="C1168" s="52">
        <v>57.945857353987073</v>
      </c>
    </row>
    <row r="1169" spans="1:3" x14ac:dyDescent="0.25">
      <c r="A1169" s="1">
        <v>41499.156249997475</v>
      </c>
      <c r="B1169" s="52">
        <v>19.916963261250743</v>
      </c>
      <c r="C1169" s="52">
        <v>55.572262855358879</v>
      </c>
    </row>
    <row r="1170" spans="1:3" x14ac:dyDescent="0.25">
      <c r="A1170" s="1">
        <v>41499.166666664139</v>
      </c>
      <c r="B1170" s="52">
        <v>19.766420527889014</v>
      </c>
      <c r="C1170" s="52">
        <v>54.24798501358309</v>
      </c>
    </row>
    <row r="1171" spans="1:3" x14ac:dyDescent="0.25">
      <c r="A1171" s="1">
        <v>41499.177083330804</v>
      </c>
      <c r="B1171" s="52">
        <v>18.484454373201242</v>
      </c>
      <c r="C1171" s="52">
        <v>57.979673918635456</v>
      </c>
    </row>
    <row r="1172" spans="1:3" x14ac:dyDescent="0.25">
      <c r="A1172" s="1">
        <v>41499.187499997468</v>
      </c>
      <c r="B1172" s="52">
        <v>19.716892692542899</v>
      </c>
      <c r="C1172" s="52">
        <v>56.53495734047732</v>
      </c>
    </row>
    <row r="1173" spans="1:3" x14ac:dyDescent="0.25">
      <c r="A1173" s="1">
        <v>41499.197916664132</v>
      </c>
      <c r="B1173" s="52">
        <v>19.31541747575907</v>
      </c>
      <c r="C1173" s="52">
        <v>53.382053088568156</v>
      </c>
    </row>
    <row r="1174" spans="1:3" x14ac:dyDescent="0.25">
      <c r="A1174" s="1">
        <v>41499.208333330796</v>
      </c>
      <c r="B1174" s="52">
        <v>18.781676615414874</v>
      </c>
      <c r="C1174" s="52">
        <v>57.017436473209649</v>
      </c>
    </row>
    <row r="1175" spans="1:3" x14ac:dyDescent="0.25">
      <c r="A1175" s="1">
        <v>41499.218749997461</v>
      </c>
      <c r="B1175" s="52">
        <v>19.484001828594451</v>
      </c>
      <c r="C1175" s="52">
        <v>54.622634125454795</v>
      </c>
    </row>
    <row r="1176" spans="1:3" x14ac:dyDescent="0.25">
      <c r="A1176" s="1">
        <v>41499.229166664125</v>
      </c>
      <c r="B1176" s="52">
        <v>18.374713136774076</v>
      </c>
      <c r="C1176" s="52">
        <v>55.904112854722634</v>
      </c>
    </row>
    <row r="1177" spans="1:3" x14ac:dyDescent="0.25">
      <c r="A1177" s="1">
        <v>41499.239583330789</v>
      </c>
      <c r="B1177" s="52">
        <v>18.784220099443719</v>
      </c>
      <c r="C1177" s="52">
        <v>54.139018179148131</v>
      </c>
    </row>
    <row r="1178" spans="1:3" x14ac:dyDescent="0.25">
      <c r="A1178" s="1">
        <v>41499.249999997453</v>
      </c>
      <c r="B1178" s="52">
        <v>18.586875790431598</v>
      </c>
      <c r="C1178" s="52">
        <v>56.222064945515037</v>
      </c>
    </row>
    <row r="1179" spans="1:3" x14ac:dyDescent="0.25">
      <c r="A1179" s="1">
        <v>41499.260416664118</v>
      </c>
      <c r="B1179" s="52">
        <v>18.171887323982233</v>
      </c>
      <c r="C1179" s="52">
        <v>56.249188604166832</v>
      </c>
    </row>
    <row r="1180" spans="1:3" x14ac:dyDescent="0.25">
      <c r="A1180" s="1">
        <v>41499.270833330782</v>
      </c>
      <c r="B1180" s="52">
        <v>19.979711385967018</v>
      </c>
      <c r="C1180" s="52">
        <v>57.42424640024386</v>
      </c>
    </row>
    <row r="1181" spans="1:3" x14ac:dyDescent="0.25">
      <c r="A1181" s="1">
        <v>41499.281249997446</v>
      </c>
      <c r="B1181" s="52">
        <v>18.899621508438127</v>
      </c>
      <c r="C1181" s="52">
        <v>55.199527150197845</v>
      </c>
    </row>
    <row r="1182" spans="1:3" x14ac:dyDescent="0.25">
      <c r="A1182" s="1">
        <v>41499.29166666411</v>
      </c>
      <c r="B1182" s="52">
        <v>19.56788698441996</v>
      </c>
      <c r="C1182" s="52">
        <v>53.783189490110885</v>
      </c>
    </row>
    <row r="1183" spans="1:3" x14ac:dyDescent="0.25">
      <c r="A1183" s="1">
        <v>41499.302083330775</v>
      </c>
      <c r="B1183" s="52">
        <v>19.764459614180723</v>
      </c>
      <c r="C1183" s="52">
        <v>54.995612233448092</v>
      </c>
    </row>
    <row r="1184" spans="1:3" x14ac:dyDescent="0.25">
      <c r="A1184" s="1">
        <v>41499.312499997439</v>
      </c>
      <c r="B1184" s="52">
        <v>19.038997483223429</v>
      </c>
      <c r="C1184" s="52">
        <v>56.381727698657095</v>
      </c>
    </row>
    <row r="1185" spans="1:3" x14ac:dyDescent="0.25">
      <c r="A1185" s="1">
        <v>41499.322916664103</v>
      </c>
      <c r="B1185" s="52">
        <v>19.739774891859902</v>
      </c>
      <c r="C1185" s="52">
        <v>55.09528890801208</v>
      </c>
    </row>
    <row r="1186" spans="1:3" x14ac:dyDescent="0.25">
      <c r="A1186" s="1">
        <v>41499.333333330767</v>
      </c>
      <c r="B1186" s="52">
        <v>18.307001713085512</v>
      </c>
      <c r="C1186" s="52">
        <v>53.569835323975127</v>
      </c>
    </row>
    <row r="1187" spans="1:3" x14ac:dyDescent="0.25">
      <c r="A1187" s="1">
        <v>41499.343749997432</v>
      </c>
      <c r="B1187" s="52">
        <v>19.001102972761437</v>
      </c>
      <c r="C1187" s="52">
        <v>54.484989554551362</v>
      </c>
    </row>
    <row r="1188" spans="1:3" x14ac:dyDescent="0.25">
      <c r="A1188" s="1">
        <v>41499.354166664096</v>
      </c>
      <c r="B1188" s="52">
        <v>19.527447206384412</v>
      </c>
      <c r="C1188" s="52">
        <v>55.552396970142709</v>
      </c>
    </row>
    <row r="1189" spans="1:3" x14ac:dyDescent="0.25">
      <c r="A1189" s="1">
        <v>41499.36458333076</v>
      </c>
      <c r="B1189" s="52">
        <v>18.786086224473586</v>
      </c>
      <c r="C1189" s="52">
        <v>53.050655700406821</v>
      </c>
    </row>
    <row r="1190" spans="1:3" x14ac:dyDescent="0.25">
      <c r="A1190" s="1">
        <v>41499.374999997424</v>
      </c>
      <c r="B1190" s="52">
        <v>18.051459690077529</v>
      </c>
      <c r="C1190" s="52">
        <v>57.36571274866143</v>
      </c>
    </row>
    <row r="1191" spans="1:3" x14ac:dyDescent="0.25">
      <c r="A1191" s="1">
        <v>41499.385416664089</v>
      </c>
      <c r="B1191" s="52">
        <v>19.508526302109853</v>
      </c>
      <c r="C1191" s="52">
        <v>55.670906180835232</v>
      </c>
    </row>
    <row r="1192" spans="1:3" x14ac:dyDescent="0.25">
      <c r="A1192" s="1">
        <v>41499.395833330753</v>
      </c>
      <c r="B1192" s="52">
        <v>18.975384878567258</v>
      </c>
      <c r="C1192" s="52">
        <v>56.816880528513657</v>
      </c>
    </row>
    <row r="1193" spans="1:3" x14ac:dyDescent="0.25">
      <c r="A1193" s="1">
        <v>41499.406249997417</v>
      </c>
      <c r="B1193" s="52">
        <v>18.594450006087577</v>
      </c>
      <c r="C1193" s="52">
        <v>53.69798705784136</v>
      </c>
    </row>
    <row r="1194" spans="1:3" x14ac:dyDescent="0.25">
      <c r="A1194" s="1">
        <v>41499.416666664081</v>
      </c>
      <c r="B1194" s="52">
        <v>19.732925375240388</v>
      </c>
      <c r="C1194" s="52">
        <v>56.223780434590509</v>
      </c>
    </row>
    <row r="1195" spans="1:3" x14ac:dyDescent="0.25">
      <c r="A1195" s="1">
        <v>41499.427083330746</v>
      </c>
      <c r="B1195" s="52">
        <v>18.467999748907143</v>
      </c>
      <c r="C1195" s="52">
        <v>55.918865229387308</v>
      </c>
    </row>
    <row r="1196" spans="1:3" x14ac:dyDescent="0.25">
      <c r="A1196" s="1">
        <v>41499.43749999741</v>
      </c>
      <c r="B1196" s="52">
        <v>19.602515510661476</v>
      </c>
      <c r="C1196" s="52">
        <v>56.453139415986655</v>
      </c>
    </row>
    <row r="1197" spans="1:3" x14ac:dyDescent="0.25">
      <c r="A1197" s="1">
        <v>41499.447916664074</v>
      </c>
      <c r="B1197" s="52">
        <v>18.97575616260897</v>
      </c>
      <c r="C1197" s="52">
        <v>57.072205139760655</v>
      </c>
    </row>
    <row r="1198" spans="1:3" x14ac:dyDescent="0.25">
      <c r="A1198" s="1">
        <v>41499.458333330738</v>
      </c>
      <c r="B1198" s="52">
        <v>19.538285891596395</v>
      </c>
      <c r="C1198" s="52">
        <v>56.555126909024857</v>
      </c>
    </row>
    <row r="1199" spans="1:3" x14ac:dyDescent="0.25">
      <c r="A1199" s="1">
        <v>41499.468749997402</v>
      </c>
      <c r="B1199" s="52">
        <v>18.655057602284291</v>
      </c>
      <c r="C1199" s="52">
        <v>55.467204055076813</v>
      </c>
    </row>
    <row r="1200" spans="1:3" x14ac:dyDescent="0.25">
      <c r="A1200" s="1">
        <v>41499.479166664067</v>
      </c>
      <c r="B1200" s="52">
        <v>18.107613371793185</v>
      </c>
      <c r="C1200" s="52">
        <v>57.549327899375655</v>
      </c>
    </row>
    <row r="1201" spans="1:3" x14ac:dyDescent="0.25">
      <c r="A1201" s="1">
        <v>41499.489583330731</v>
      </c>
      <c r="B1201" s="52">
        <v>19.883675875832822</v>
      </c>
      <c r="C1201" s="52">
        <v>55.046740685506279</v>
      </c>
    </row>
    <row r="1202" spans="1:3" x14ac:dyDescent="0.25">
      <c r="A1202" s="1">
        <v>41499.499999997395</v>
      </c>
      <c r="B1202" s="52">
        <v>18.905558882006634</v>
      </c>
      <c r="C1202" s="52">
        <v>54.898030937214074</v>
      </c>
    </row>
    <row r="1203" spans="1:3" x14ac:dyDescent="0.25">
      <c r="A1203" s="1">
        <v>41499.510416664059</v>
      </c>
      <c r="B1203" s="52">
        <v>18.796751624846198</v>
      </c>
      <c r="C1203" s="52">
        <v>55.409685907493298</v>
      </c>
    </row>
    <row r="1204" spans="1:3" x14ac:dyDescent="0.25">
      <c r="A1204" s="1">
        <v>41499.520833330724</v>
      </c>
      <c r="B1204" s="52">
        <v>18.40068309893995</v>
      </c>
      <c r="C1204" s="52">
        <v>54.602544382705538</v>
      </c>
    </row>
    <row r="1205" spans="1:3" x14ac:dyDescent="0.25">
      <c r="A1205" s="1">
        <v>41499.531249997388</v>
      </c>
      <c r="B1205" s="52">
        <v>19.670275536760684</v>
      </c>
      <c r="C1205" s="52">
        <v>55.577114280456094</v>
      </c>
    </row>
    <row r="1206" spans="1:3" x14ac:dyDescent="0.25">
      <c r="A1206" s="1">
        <v>41499.541666664052</v>
      </c>
      <c r="B1206" s="52">
        <v>18.024965394614181</v>
      </c>
      <c r="C1206" s="52">
        <v>55.47009243358211</v>
      </c>
    </row>
    <row r="1207" spans="1:3" x14ac:dyDescent="0.25">
      <c r="A1207" s="1">
        <v>41499.552083330716</v>
      </c>
      <c r="B1207" s="52">
        <v>18.424200778260484</v>
      </c>
      <c r="C1207" s="52">
        <v>54.505695741642519</v>
      </c>
    </row>
    <row r="1208" spans="1:3" x14ac:dyDescent="0.25">
      <c r="A1208" s="1">
        <v>41499.562499997381</v>
      </c>
      <c r="B1208" s="52">
        <v>18.567654733606233</v>
      </c>
      <c r="C1208" s="52">
        <v>55.523689327477875</v>
      </c>
    </row>
    <row r="1209" spans="1:3" x14ac:dyDescent="0.25">
      <c r="A1209" s="1">
        <v>41499.572916664045</v>
      </c>
      <c r="B1209" s="52">
        <v>18.967910801906477</v>
      </c>
      <c r="C1209" s="52">
        <v>54.60141347710946</v>
      </c>
    </row>
    <row r="1210" spans="1:3" x14ac:dyDescent="0.25">
      <c r="A1210" s="1">
        <v>41499.583333330709</v>
      </c>
      <c r="B1210" s="52">
        <v>19.734385501966603</v>
      </c>
      <c r="C1210" s="52">
        <v>55.326008820670339</v>
      </c>
    </row>
    <row r="1211" spans="1:3" x14ac:dyDescent="0.25">
      <c r="A1211" s="1">
        <v>41499.593749997373</v>
      </c>
      <c r="B1211" s="52">
        <v>18.181876840534898</v>
      </c>
      <c r="C1211" s="52">
        <v>57.526118507314251</v>
      </c>
    </row>
    <row r="1212" spans="1:3" x14ac:dyDescent="0.25">
      <c r="A1212" s="1">
        <v>41499.604166664038</v>
      </c>
      <c r="B1212" s="52">
        <v>19.51753822909594</v>
      </c>
      <c r="C1212" s="52">
        <v>54.876438540376306</v>
      </c>
    </row>
    <row r="1213" spans="1:3" x14ac:dyDescent="0.25">
      <c r="A1213" s="1">
        <v>41499.614583330702</v>
      </c>
      <c r="B1213" s="52">
        <v>19.87610792757831</v>
      </c>
      <c r="C1213" s="52">
        <v>54.101065683891804</v>
      </c>
    </row>
    <row r="1214" spans="1:3" x14ac:dyDescent="0.25">
      <c r="A1214" s="1">
        <v>41499.624999997366</v>
      </c>
      <c r="B1214" s="52">
        <v>18.043975525047014</v>
      </c>
      <c r="C1214" s="52">
        <v>56.226653765523132</v>
      </c>
    </row>
    <row r="1215" spans="1:3" x14ac:dyDescent="0.25">
      <c r="A1215" s="1">
        <v>41499.63541666403</v>
      </c>
      <c r="B1215" s="52">
        <v>19.870869238701985</v>
      </c>
      <c r="C1215" s="52">
        <v>55.927946398768952</v>
      </c>
    </row>
    <row r="1216" spans="1:3" x14ac:dyDescent="0.25">
      <c r="A1216" s="1">
        <v>41499.645833330695</v>
      </c>
      <c r="B1216" s="52">
        <v>19.651170617341595</v>
      </c>
      <c r="C1216" s="52">
        <v>55.042280012198454</v>
      </c>
    </row>
    <row r="1217" spans="1:3" x14ac:dyDescent="0.25">
      <c r="A1217" s="1">
        <v>41499.656249997359</v>
      </c>
      <c r="B1217" s="52">
        <v>18.290168236475061</v>
      </c>
      <c r="C1217" s="52">
        <v>54.212783590513503</v>
      </c>
    </row>
    <row r="1218" spans="1:3" x14ac:dyDescent="0.25">
      <c r="A1218" s="1">
        <v>41499.666666664023</v>
      </c>
      <c r="B1218" s="52">
        <v>18.845212240070385</v>
      </c>
      <c r="C1218" s="52">
        <v>53.368910752453125</v>
      </c>
    </row>
    <row r="1219" spans="1:3" x14ac:dyDescent="0.25">
      <c r="A1219" s="1">
        <v>41499.677083330687</v>
      </c>
      <c r="B1219" s="52">
        <v>19.589676177020255</v>
      </c>
      <c r="C1219" s="52">
        <v>53.637222913361214</v>
      </c>
    </row>
    <row r="1220" spans="1:3" x14ac:dyDescent="0.25">
      <c r="A1220" s="1">
        <v>41499.687499997352</v>
      </c>
      <c r="B1220" s="52">
        <v>18.50774918529498</v>
      </c>
      <c r="C1220" s="52">
        <v>57.230903298079419</v>
      </c>
    </row>
    <row r="1221" spans="1:3" x14ac:dyDescent="0.25">
      <c r="A1221" s="1">
        <v>41499.697916664016</v>
      </c>
      <c r="B1221" s="52">
        <v>18.686868927230119</v>
      </c>
      <c r="C1221" s="52">
        <v>56.90639372997996</v>
      </c>
    </row>
    <row r="1222" spans="1:3" x14ac:dyDescent="0.25">
      <c r="A1222" s="1">
        <v>41499.70833333068</v>
      </c>
      <c r="B1222" s="52">
        <v>18.027255473635307</v>
      </c>
      <c r="C1222" s="52">
        <v>54.986069558900773</v>
      </c>
    </row>
    <row r="1223" spans="1:3" x14ac:dyDescent="0.25">
      <c r="A1223" s="1">
        <v>41499.718749997344</v>
      </c>
      <c r="B1223" s="52">
        <v>18.008855276086972</v>
      </c>
      <c r="C1223" s="52">
        <v>53.920271656784436</v>
      </c>
    </row>
    <row r="1224" spans="1:3" x14ac:dyDescent="0.25">
      <c r="A1224" s="1">
        <v>41499.729166664009</v>
      </c>
      <c r="B1224" s="52">
        <v>18.877817925015773</v>
      </c>
      <c r="C1224" s="52">
        <v>54.12751043298848</v>
      </c>
    </row>
    <row r="1225" spans="1:3" x14ac:dyDescent="0.25">
      <c r="A1225" s="1">
        <v>41499.739583330673</v>
      </c>
      <c r="B1225" s="52">
        <v>19.699037211579054</v>
      </c>
      <c r="C1225" s="52">
        <v>56.458512038141251</v>
      </c>
    </row>
    <row r="1226" spans="1:3" x14ac:dyDescent="0.25">
      <c r="A1226" s="1">
        <v>41499.749999997337</v>
      </c>
      <c r="B1226" s="52">
        <v>18.787148694002862</v>
      </c>
      <c r="C1226" s="52">
        <v>56.268093907186866</v>
      </c>
    </row>
    <row r="1227" spans="1:3" x14ac:dyDescent="0.25">
      <c r="A1227" s="1">
        <v>41499.760416664001</v>
      </c>
      <c r="B1227" s="52">
        <v>19.771465858156116</v>
      </c>
      <c r="C1227" s="52">
        <v>53.301751517482657</v>
      </c>
    </row>
    <row r="1228" spans="1:3" x14ac:dyDescent="0.25">
      <c r="A1228" s="1">
        <v>41499.770833330665</v>
      </c>
      <c r="B1228" s="52">
        <v>19.96554900906461</v>
      </c>
      <c r="C1228" s="52">
        <v>54.377989123768451</v>
      </c>
    </row>
    <row r="1229" spans="1:3" x14ac:dyDescent="0.25">
      <c r="A1229" s="1">
        <v>41499.78124999733</v>
      </c>
      <c r="B1229" s="52">
        <v>19.49894494031313</v>
      </c>
      <c r="C1229" s="52">
        <v>54.381659005867903</v>
      </c>
    </row>
    <row r="1230" spans="1:3" x14ac:dyDescent="0.25">
      <c r="A1230" s="1">
        <v>41499.791666663994</v>
      </c>
      <c r="B1230" s="52">
        <v>19.237437107766837</v>
      </c>
      <c r="C1230" s="52">
        <v>53.346330970174698</v>
      </c>
    </row>
    <row r="1231" spans="1:3" x14ac:dyDescent="0.25">
      <c r="A1231" s="1">
        <v>41499.802083330658</v>
      </c>
      <c r="B1231" s="52">
        <v>19.376590545358752</v>
      </c>
      <c r="C1231" s="52">
        <v>57.796354058763185</v>
      </c>
    </row>
    <row r="1232" spans="1:3" x14ac:dyDescent="0.25">
      <c r="A1232" s="1">
        <v>41499.812499997322</v>
      </c>
      <c r="B1232" s="52">
        <v>19.752151962039836</v>
      </c>
      <c r="C1232" s="52">
        <v>57.736278758649043</v>
      </c>
    </row>
    <row r="1233" spans="1:3" x14ac:dyDescent="0.25">
      <c r="A1233" s="1">
        <v>41499.822916663987</v>
      </c>
      <c r="B1233" s="52">
        <v>18.75007507403075</v>
      </c>
      <c r="C1233" s="52">
        <v>57.099032744063237</v>
      </c>
    </row>
    <row r="1234" spans="1:3" x14ac:dyDescent="0.25">
      <c r="A1234" s="1">
        <v>41499.833333330651</v>
      </c>
      <c r="B1234" s="52">
        <v>18.422465057898592</v>
      </c>
      <c r="C1234" s="52">
        <v>57.583172123124342</v>
      </c>
    </row>
    <row r="1235" spans="1:3" x14ac:dyDescent="0.25">
      <c r="A1235" s="1">
        <v>41499.843749997315</v>
      </c>
      <c r="B1235" s="52">
        <v>19.746123787491488</v>
      </c>
      <c r="C1235" s="52">
        <v>54.428403697293717</v>
      </c>
    </row>
    <row r="1236" spans="1:3" x14ac:dyDescent="0.25">
      <c r="A1236" s="1">
        <v>41499.854166663979</v>
      </c>
      <c r="B1236" s="52">
        <v>19.176522593992612</v>
      </c>
      <c r="C1236" s="52">
        <v>56.452550636277877</v>
      </c>
    </row>
    <row r="1237" spans="1:3" x14ac:dyDescent="0.25">
      <c r="A1237" s="1">
        <v>41499.864583330644</v>
      </c>
      <c r="B1237" s="52">
        <v>18.124322901257205</v>
      </c>
      <c r="C1237" s="52">
        <v>55.555660648399787</v>
      </c>
    </row>
    <row r="1238" spans="1:3" x14ac:dyDescent="0.25">
      <c r="A1238" s="1">
        <v>41499.874999997308</v>
      </c>
      <c r="B1238" s="52">
        <v>18.142941321412142</v>
      </c>
      <c r="C1238" s="52">
        <v>57.547979029604136</v>
      </c>
    </row>
    <row r="1239" spans="1:3" x14ac:dyDescent="0.25">
      <c r="A1239" s="1">
        <v>41499.885416663972</v>
      </c>
      <c r="B1239" s="52">
        <v>19.699673915241746</v>
      </c>
      <c r="C1239" s="52">
        <v>53.331451137533747</v>
      </c>
    </row>
    <row r="1240" spans="1:3" x14ac:dyDescent="0.25">
      <c r="A1240" s="1">
        <v>41499.895833330636</v>
      </c>
      <c r="B1240" s="52">
        <v>18.546451353813328</v>
      </c>
      <c r="C1240" s="52">
        <v>57.434230362576152</v>
      </c>
    </row>
    <row r="1241" spans="1:3" x14ac:dyDescent="0.25">
      <c r="A1241" s="1">
        <v>41499.906249997301</v>
      </c>
      <c r="B1241" s="52">
        <v>19.44318158571258</v>
      </c>
      <c r="C1241" s="52">
        <v>56.161417833889232</v>
      </c>
    </row>
    <row r="1242" spans="1:3" x14ac:dyDescent="0.25">
      <c r="A1242" s="1">
        <v>41499.916666663965</v>
      </c>
      <c r="B1242" s="52">
        <v>18.414777896601343</v>
      </c>
      <c r="C1242" s="52">
        <v>57.507762968747826</v>
      </c>
    </row>
    <row r="1243" spans="1:3" x14ac:dyDescent="0.25">
      <c r="A1243" s="1">
        <v>41499.927083330629</v>
      </c>
      <c r="B1243" s="52">
        <v>19.099477034663703</v>
      </c>
      <c r="C1243" s="52">
        <v>57.902241758084358</v>
      </c>
    </row>
    <row r="1244" spans="1:3" x14ac:dyDescent="0.25">
      <c r="A1244" s="1">
        <v>41499.937499997293</v>
      </c>
      <c r="B1244" s="52">
        <v>19.851415613150241</v>
      </c>
      <c r="C1244" s="52">
        <v>56.430068693403392</v>
      </c>
    </row>
    <row r="1245" spans="1:3" x14ac:dyDescent="0.25">
      <c r="A1245" s="1">
        <v>41499.947916663958</v>
      </c>
      <c r="B1245" s="52">
        <v>18.95960643687312</v>
      </c>
      <c r="C1245" s="52">
        <v>53.642638892519408</v>
      </c>
    </row>
    <row r="1246" spans="1:3" x14ac:dyDescent="0.25">
      <c r="A1246" s="1">
        <v>41499.958333330622</v>
      </c>
      <c r="B1246" s="52">
        <v>18.687363381517727</v>
      </c>
      <c r="C1246" s="52">
        <v>56.605427158848798</v>
      </c>
    </row>
    <row r="1247" spans="1:3" x14ac:dyDescent="0.25">
      <c r="A1247" s="1">
        <v>41499.968749997286</v>
      </c>
      <c r="B1247" s="52">
        <v>18.540453230187609</v>
      </c>
      <c r="C1247" s="52">
        <v>55.753436048545581</v>
      </c>
    </row>
    <row r="1248" spans="1:3" x14ac:dyDescent="0.25">
      <c r="A1248" s="1">
        <v>41499.97916666395</v>
      </c>
      <c r="B1248" s="52">
        <v>18.147048239409315</v>
      </c>
      <c r="C1248" s="52">
        <v>55.120544698254918</v>
      </c>
    </row>
    <row r="1249" spans="1:3" x14ac:dyDescent="0.25">
      <c r="A1249" s="1">
        <v>41499.989583330615</v>
      </c>
      <c r="B1249" s="52">
        <v>19.705815923763254</v>
      </c>
      <c r="C1249" s="52">
        <v>53.816544843199615</v>
      </c>
    </row>
    <row r="1250" spans="1:3" x14ac:dyDescent="0.25">
      <c r="A1250" s="1">
        <v>41499.999999997279</v>
      </c>
      <c r="B1250" s="52">
        <v>19.977052875879231</v>
      </c>
      <c r="C1250" s="52">
        <v>56.570971871593464</v>
      </c>
    </row>
    <row r="1251" spans="1:3" x14ac:dyDescent="0.25">
      <c r="A1251" s="1">
        <v>41500.010416663943</v>
      </c>
      <c r="B1251" s="52">
        <v>19.304709392141913</v>
      </c>
      <c r="C1251" s="52">
        <v>56.610600423544909</v>
      </c>
    </row>
    <row r="1252" spans="1:3" x14ac:dyDescent="0.25">
      <c r="A1252" s="1">
        <v>41500.020833330607</v>
      </c>
      <c r="B1252" s="52">
        <v>19.533141859357439</v>
      </c>
      <c r="C1252" s="52">
        <v>56.619003026956314</v>
      </c>
    </row>
    <row r="1253" spans="1:3" x14ac:dyDescent="0.25">
      <c r="A1253" s="1">
        <v>41500.031249997272</v>
      </c>
      <c r="B1253" s="52">
        <v>18.743873863040378</v>
      </c>
      <c r="C1253" s="52">
        <v>54.707214596147892</v>
      </c>
    </row>
    <row r="1254" spans="1:3" x14ac:dyDescent="0.25">
      <c r="A1254" s="1">
        <v>41500.041666663936</v>
      </c>
      <c r="B1254" s="52">
        <v>18.254533896466807</v>
      </c>
      <c r="C1254" s="52">
        <v>53.614341443445696</v>
      </c>
    </row>
    <row r="1255" spans="1:3" x14ac:dyDescent="0.25">
      <c r="A1255" s="1">
        <v>41500.0520833306</v>
      </c>
      <c r="B1255" s="52">
        <v>18.799748834101386</v>
      </c>
      <c r="C1255" s="52">
        <v>55.237606594771471</v>
      </c>
    </row>
    <row r="1256" spans="1:3" x14ac:dyDescent="0.25">
      <c r="A1256" s="1">
        <v>41500.062499997264</v>
      </c>
      <c r="B1256" s="52">
        <v>18.275689038573717</v>
      </c>
      <c r="C1256" s="52">
        <v>55.711673910288006</v>
      </c>
    </row>
    <row r="1257" spans="1:3" x14ac:dyDescent="0.25">
      <c r="A1257" s="1">
        <v>41500.072916663928</v>
      </c>
      <c r="B1257" s="52">
        <v>18.858468363224951</v>
      </c>
      <c r="C1257" s="52">
        <v>57.420679340005961</v>
      </c>
    </row>
    <row r="1258" spans="1:3" x14ac:dyDescent="0.25">
      <c r="A1258" s="1">
        <v>41500.083333330593</v>
      </c>
      <c r="B1258" s="52">
        <v>19.069276737058139</v>
      </c>
      <c r="C1258" s="52">
        <v>57.497351084400599</v>
      </c>
    </row>
    <row r="1259" spans="1:3" x14ac:dyDescent="0.25">
      <c r="A1259" s="1">
        <v>41500.093749997257</v>
      </c>
      <c r="B1259" s="52">
        <v>19.567683423718485</v>
      </c>
      <c r="C1259" s="52">
        <v>57.72792857777165</v>
      </c>
    </row>
    <row r="1260" spans="1:3" x14ac:dyDescent="0.25">
      <c r="A1260" s="1">
        <v>41500.104166663921</v>
      </c>
      <c r="B1260" s="52">
        <v>18.913215066701934</v>
      </c>
      <c r="C1260" s="52">
        <v>57.682707698138636</v>
      </c>
    </row>
    <row r="1261" spans="1:3" x14ac:dyDescent="0.25">
      <c r="A1261" s="1">
        <v>41500.114583330585</v>
      </c>
      <c r="B1261" s="52">
        <v>19.851109051412262</v>
      </c>
      <c r="C1261" s="52">
        <v>57.236589008322909</v>
      </c>
    </row>
    <row r="1262" spans="1:3" x14ac:dyDescent="0.25">
      <c r="A1262" s="1">
        <v>41500.12499999725</v>
      </c>
      <c r="B1262" s="52">
        <v>18.105971958149894</v>
      </c>
      <c r="C1262" s="52">
        <v>55.366059673449556</v>
      </c>
    </row>
    <row r="1263" spans="1:3" x14ac:dyDescent="0.25">
      <c r="A1263" s="1">
        <v>41500.135416663914</v>
      </c>
      <c r="B1263" s="52">
        <v>19.48577811331095</v>
      </c>
      <c r="C1263" s="52">
        <v>53.112973602378588</v>
      </c>
    </row>
    <row r="1264" spans="1:3" x14ac:dyDescent="0.25">
      <c r="A1264" s="1">
        <v>41500.145833330578</v>
      </c>
      <c r="B1264" s="52">
        <v>18.253952144347952</v>
      </c>
      <c r="C1264" s="52">
        <v>57.843937647877219</v>
      </c>
    </row>
    <row r="1265" spans="1:3" x14ac:dyDescent="0.25">
      <c r="A1265" s="1">
        <v>41500.156249997242</v>
      </c>
      <c r="B1265" s="52">
        <v>18.298753253220266</v>
      </c>
      <c r="C1265" s="52">
        <v>54.093489165158459</v>
      </c>
    </row>
    <row r="1266" spans="1:3" x14ac:dyDescent="0.25">
      <c r="A1266" s="1">
        <v>41500.166666663907</v>
      </c>
      <c r="B1266" s="52">
        <v>19.871537837470406</v>
      </c>
      <c r="C1266" s="52">
        <v>54.681134605727756</v>
      </c>
    </row>
    <row r="1267" spans="1:3" x14ac:dyDescent="0.25">
      <c r="A1267" s="1">
        <v>41500.177083330571</v>
      </c>
      <c r="B1267" s="52">
        <v>18.332867184810773</v>
      </c>
      <c r="C1267" s="52">
        <v>55.401905568613643</v>
      </c>
    </row>
    <row r="1268" spans="1:3" x14ac:dyDescent="0.25">
      <c r="A1268" s="1">
        <v>41500.187499997235</v>
      </c>
      <c r="B1268" s="52">
        <v>18.086011857955928</v>
      </c>
      <c r="C1268" s="52">
        <v>53.650721916946566</v>
      </c>
    </row>
    <row r="1269" spans="1:3" x14ac:dyDescent="0.25">
      <c r="A1269" s="1">
        <v>41500.197916663899</v>
      </c>
      <c r="B1269" s="52">
        <v>19.650957586976233</v>
      </c>
      <c r="C1269" s="52">
        <v>53.864866932761473</v>
      </c>
    </row>
    <row r="1270" spans="1:3" x14ac:dyDescent="0.25">
      <c r="A1270" s="1">
        <v>41500.208333330564</v>
      </c>
      <c r="B1270" s="52">
        <v>19.680019977055327</v>
      </c>
      <c r="C1270" s="52">
        <v>55.766108467898604</v>
      </c>
    </row>
    <row r="1271" spans="1:3" x14ac:dyDescent="0.25">
      <c r="A1271" s="1">
        <v>41500.218749997228</v>
      </c>
      <c r="B1271" s="52">
        <v>19.709803886154354</v>
      </c>
      <c r="C1271" s="52">
        <v>56.748913956009126</v>
      </c>
    </row>
    <row r="1272" spans="1:3" x14ac:dyDescent="0.25">
      <c r="A1272" s="1">
        <v>41500.229166663892</v>
      </c>
      <c r="B1272" s="52">
        <v>18.689671600082669</v>
      </c>
      <c r="C1272" s="52">
        <v>53.31909338195085</v>
      </c>
    </row>
    <row r="1273" spans="1:3" x14ac:dyDescent="0.25">
      <c r="A1273" s="1">
        <v>41500.239583330556</v>
      </c>
      <c r="B1273" s="52">
        <v>19.527641891477991</v>
      </c>
      <c r="C1273" s="52">
        <v>55.699532763884044</v>
      </c>
    </row>
    <row r="1274" spans="1:3" x14ac:dyDescent="0.25">
      <c r="A1274" s="1">
        <v>41500.249999997221</v>
      </c>
      <c r="B1274" s="52">
        <v>19.747276567191733</v>
      </c>
      <c r="C1274" s="52">
        <v>57.21551367896231</v>
      </c>
    </row>
    <row r="1275" spans="1:3" x14ac:dyDescent="0.25">
      <c r="A1275" s="1">
        <v>41500.260416663885</v>
      </c>
      <c r="B1275" s="52">
        <v>19.769109749123157</v>
      </c>
      <c r="C1275" s="52">
        <v>56.31921483785797</v>
      </c>
    </row>
    <row r="1276" spans="1:3" x14ac:dyDescent="0.25">
      <c r="A1276" s="1">
        <v>41500.270833330549</v>
      </c>
      <c r="B1276" s="52">
        <v>19.178641089770039</v>
      </c>
      <c r="C1276" s="52">
        <v>56.855094644680868</v>
      </c>
    </row>
    <row r="1277" spans="1:3" x14ac:dyDescent="0.25">
      <c r="A1277" s="1">
        <v>41500.281249997213</v>
      </c>
      <c r="B1277" s="52">
        <v>19.88752152955648</v>
      </c>
      <c r="C1277" s="52">
        <v>53.128143193698172</v>
      </c>
    </row>
    <row r="1278" spans="1:3" x14ac:dyDescent="0.25">
      <c r="A1278" s="1">
        <v>41500.291666663878</v>
      </c>
      <c r="B1278" s="52">
        <v>19.759593398427796</v>
      </c>
      <c r="C1278" s="52">
        <v>56.536700432462105</v>
      </c>
    </row>
    <row r="1279" spans="1:3" x14ac:dyDescent="0.25">
      <c r="A1279" s="1">
        <v>41500.302083330542</v>
      </c>
      <c r="B1279" s="52">
        <v>19.425313653799424</v>
      </c>
      <c r="C1279" s="52">
        <v>54.488532244283057</v>
      </c>
    </row>
    <row r="1280" spans="1:3" x14ac:dyDescent="0.25">
      <c r="A1280" s="1">
        <v>41500.312499997206</v>
      </c>
      <c r="B1280" s="52">
        <v>19.462848926359342</v>
      </c>
      <c r="C1280" s="52">
        <v>56.848328812090386</v>
      </c>
    </row>
    <row r="1281" spans="1:3" x14ac:dyDescent="0.25">
      <c r="A1281" s="1">
        <v>41500.32291666387</v>
      </c>
      <c r="B1281" s="52">
        <v>19.430487163660697</v>
      </c>
      <c r="C1281" s="52">
        <v>56.26569023135697</v>
      </c>
    </row>
    <row r="1282" spans="1:3" x14ac:dyDescent="0.25">
      <c r="A1282" s="1">
        <v>41500.333333330535</v>
      </c>
      <c r="B1282" s="52">
        <v>19.88084984912226</v>
      </c>
      <c r="C1282" s="52">
        <v>55.664134054829816</v>
      </c>
    </row>
    <row r="1283" spans="1:3" x14ac:dyDescent="0.25">
      <c r="A1283" s="1">
        <v>41500.343749997199</v>
      </c>
      <c r="B1283" s="52">
        <v>18.399732661264842</v>
      </c>
      <c r="C1283" s="52">
        <v>54.620345614049214</v>
      </c>
    </row>
    <row r="1284" spans="1:3" x14ac:dyDescent="0.25">
      <c r="A1284" s="1">
        <v>41500.354166663863</v>
      </c>
      <c r="B1284" s="52">
        <v>19.529381670237033</v>
      </c>
      <c r="C1284" s="52">
        <v>55.786955665390288</v>
      </c>
    </row>
    <row r="1285" spans="1:3" x14ac:dyDescent="0.25">
      <c r="A1285" s="1">
        <v>41500.364583330527</v>
      </c>
      <c r="B1285" s="52">
        <v>18.145525969869986</v>
      </c>
      <c r="C1285" s="52">
        <v>56.088207011036324</v>
      </c>
    </row>
    <row r="1286" spans="1:3" x14ac:dyDescent="0.25">
      <c r="A1286" s="1">
        <v>41500.374999997191</v>
      </c>
      <c r="B1286" s="52">
        <v>18.99590204501413</v>
      </c>
      <c r="C1286" s="52">
        <v>56.789969702436139</v>
      </c>
    </row>
    <row r="1287" spans="1:3" x14ac:dyDescent="0.25">
      <c r="A1287" s="1">
        <v>41500.385416663856</v>
      </c>
      <c r="B1287" s="52">
        <v>18.419192815977819</v>
      </c>
      <c r="C1287" s="52">
        <v>57.804702197680115</v>
      </c>
    </row>
    <row r="1288" spans="1:3" x14ac:dyDescent="0.25">
      <c r="A1288" s="1">
        <v>41500.39583333052</v>
      </c>
      <c r="B1288" s="52">
        <v>19.900102796498668</v>
      </c>
      <c r="C1288" s="52">
        <v>53.672070366759442</v>
      </c>
    </row>
    <row r="1289" spans="1:3" x14ac:dyDescent="0.25">
      <c r="A1289" s="1">
        <v>41500.406249997184</v>
      </c>
      <c r="B1289" s="52">
        <v>19.481024676022741</v>
      </c>
      <c r="C1289" s="52">
        <v>53.38896618201283</v>
      </c>
    </row>
    <row r="1290" spans="1:3" x14ac:dyDescent="0.25">
      <c r="A1290" s="1">
        <v>41500.416666663848</v>
      </c>
      <c r="B1290" s="52">
        <v>18.030842192972521</v>
      </c>
      <c r="C1290" s="52">
        <v>54.273355686253467</v>
      </c>
    </row>
    <row r="1291" spans="1:3" x14ac:dyDescent="0.25">
      <c r="A1291" s="1">
        <v>41500.427083330513</v>
      </c>
      <c r="B1291" s="52">
        <v>18.067265221993878</v>
      </c>
      <c r="C1291" s="52">
        <v>54.816615670382632</v>
      </c>
    </row>
    <row r="1292" spans="1:3" x14ac:dyDescent="0.25">
      <c r="A1292" s="1">
        <v>41500.437499997177</v>
      </c>
      <c r="B1292" s="52">
        <v>19.825013200254929</v>
      </c>
      <c r="C1292" s="52">
        <v>55.694935973779984</v>
      </c>
    </row>
    <row r="1293" spans="1:3" x14ac:dyDescent="0.25">
      <c r="A1293" s="1">
        <v>41500.447916663841</v>
      </c>
      <c r="B1293" s="52">
        <v>18.288455586186917</v>
      </c>
      <c r="C1293" s="52">
        <v>57.774165317450858</v>
      </c>
    </row>
    <row r="1294" spans="1:3" x14ac:dyDescent="0.25">
      <c r="A1294" s="1">
        <v>41500.458333330505</v>
      </c>
      <c r="B1294" s="52">
        <v>18.845604732114023</v>
      </c>
      <c r="C1294" s="52">
        <v>56.380921744202219</v>
      </c>
    </row>
    <row r="1295" spans="1:3" x14ac:dyDescent="0.25">
      <c r="A1295" s="1">
        <v>41500.46874999717</v>
      </c>
      <c r="B1295" s="52">
        <v>19.418807903797827</v>
      </c>
      <c r="C1295" s="52">
        <v>56.591153311155871</v>
      </c>
    </row>
    <row r="1296" spans="1:3" x14ac:dyDescent="0.25">
      <c r="A1296" s="1">
        <v>41500.479166663834</v>
      </c>
      <c r="B1296" s="52">
        <v>19.459028144127466</v>
      </c>
      <c r="C1296" s="52">
        <v>56.376376013778312</v>
      </c>
    </row>
    <row r="1297" spans="1:3" x14ac:dyDescent="0.25">
      <c r="A1297" s="1">
        <v>41500.489583330498</v>
      </c>
      <c r="B1297" s="52">
        <v>18.891137106009346</v>
      </c>
      <c r="C1297" s="52">
        <v>55.595483193124871</v>
      </c>
    </row>
    <row r="1298" spans="1:3" x14ac:dyDescent="0.25">
      <c r="A1298" s="1">
        <v>41500.499999997162</v>
      </c>
      <c r="B1298" s="52">
        <v>19.288937238202514</v>
      </c>
      <c r="C1298" s="52">
        <v>55.280866031292902</v>
      </c>
    </row>
    <row r="1299" spans="1:3" x14ac:dyDescent="0.25">
      <c r="A1299" s="1">
        <v>41500.510416663827</v>
      </c>
      <c r="B1299" s="52">
        <v>18.030832674396336</v>
      </c>
      <c r="C1299" s="52">
        <v>56.950789272911194</v>
      </c>
    </row>
    <row r="1300" spans="1:3" x14ac:dyDescent="0.25">
      <c r="A1300" s="1">
        <v>41500.520833330491</v>
      </c>
      <c r="B1300" s="52">
        <v>19.611771746558933</v>
      </c>
      <c r="C1300" s="52">
        <v>56.942006458301847</v>
      </c>
    </row>
    <row r="1301" spans="1:3" x14ac:dyDescent="0.25">
      <c r="A1301" s="1">
        <v>41500.531249997155</v>
      </c>
      <c r="B1301" s="52">
        <v>19.977182200166208</v>
      </c>
      <c r="C1301" s="52">
        <v>54.800076518267026</v>
      </c>
    </row>
    <row r="1302" spans="1:3" x14ac:dyDescent="0.25">
      <c r="A1302" s="1">
        <v>41500.541666663819</v>
      </c>
      <c r="B1302" s="52">
        <v>19.063749152940794</v>
      </c>
      <c r="C1302" s="52">
        <v>53.357587091983888</v>
      </c>
    </row>
    <row r="1303" spans="1:3" x14ac:dyDescent="0.25">
      <c r="A1303" s="1">
        <v>41500.552083330484</v>
      </c>
      <c r="B1303" s="52">
        <v>19.878412475406176</v>
      </c>
      <c r="C1303" s="52">
        <v>56.545670447971425</v>
      </c>
    </row>
    <row r="1304" spans="1:3" x14ac:dyDescent="0.25">
      <c r="A1304" s="1">
        <v>41500.562499997148</v>
      </c>
      <c r="B1304" s="52">
        <v>19.18711166877236</v>
      </c>
      <c r="C1304" s="52">
        <v>55.275828029346954</v>
      </c>
    </row>
    <row r="1305" spans="1:3" x14ac:dyDescent="0.25">
      <c r="A1305" s="1">
        <v>41500.572916663812</v>
      </c>
      <c r="B1305" s="52">
        <v>18.333617472143228</v>
      </c>
      <c r="C1305" s="52">
        <v>56.985094429160547</v>
      </c>
    </row>
    <row r="1306" spans="1:3" x14ac:dyDescent="0.25">
      <c r="A1306" s="1">
        <v>41500.583333330476</v>
      </c>
      <c r="B1306" s="52">
        <v>18.96799688937514</v>
      </c>
      <c r="C1306" s="52">
        <v>54.236749075938747</v>
      </c>
    </row>
    <row r="1307" spans="1:3" x14ac:dyDescent="0.25">
      <c r="A1307" s="1">
        <v>41500.593749997141</v>
      </c>
      <c r="B1307" s="52">
        <v>19.72936323805029</v>
      </c>
      <c r="C1307" s="52">
        <v>56.480258391226315</v>
      </c>
    </row>
    <row r="1308" spans="1:3" x14ac:dyDescent="0.25">
      <c r="A1308" s="1">
        <v>41500.604166663805</v>
      </c>
      <c r="B1308" s="52">
        <v>19.644967340926961</v>
      </c>
      <c r="C1308" s="52">
        <v>57.710728393221608</v>
      </c>
    </row>
    <row r="1309" spans="1:3" x14ac:dyDescent="0.25">
      <c r="A1309" s="1">
        <v>41500.614583330469</v>
      </c>
      <c r="B1309" s="52">
        <v>18.177957779059575</v>
      </c>
      <c r="C1309" s="52">
        <v>56.306461219173372</v>
      </c>
    </row>
    <row r="1310" spans="1:3" x14ac:dyDescent="0.25">
      <c r="A1310" s="1">
        <v>41500.624999997133</v>
      </c>
      <c r="B1310" s="52">
        <v>18.728028751003286</v>
      </c>
      <c r="C1310" s="52">
        <v>56.701488532708233</v>
      </c>
    </row>
    <row r="1311" spans="1:3" x14ac:dyDescent="0.25">
      <c r="A1311" s="1">
        <v>41500.635416663798</v>
      </c>
      <c r="B1311" s="52">
        <v>19.411124205177568</v>
      </c>
      <c r="C1311" s="52">
        <v>56.210247078380007</v>
      </c>
    </row>
    <row r="1312" spans="1:3" x14ac:dyDescent="0.25">
      <c r="A1312" s="1">
        <v>41500.645833330462</v>
      </c>
      <c r="B1312" s="52">
        <v>18.959529282295879</v>
      </c>
      <c r="C1312" s="52">
        <v>56.064800953337311</v>
      </c>
    </row>
    <row r="1313" spans="1:3" x14ac:dyDescent="0.25">
      <c r="A1313" s="1">
        <v>41500.656249997126</v>
      </c>
      <c r="B1313" s="52">
        <v>18.127350092239258</v>
      </c>
      <c r="C1313" s="52">
        <v>54.973964633425602</v>
      </c>
    </row>
    <row r="1314" spans="1:3" x14ac:dyDescent="0.25">
      <c r="A1314" s="1">
        <v>41500.66666666379</v>
      </c>
      <c r="B1314" s="52">
        <v>19.262661915811165</v>
      </c>
      <c r="C1314" s="52">
        <v>53.119678928102147</v>
      </c>
    </row>
    <row r="1315" spans="1:3" x14ac:dyDescent="0.25">
      <c r="A1315" s="1">
        <v>41500.677083330454</v>
      </c>
      <c r="B1315" s="52">
        <v>19.50555562942284</v>
      </c>
      <c r="C1315" s="52">
        <v>55.466353664660637</v>
      </c>
    </row>
    <row r="1316" spans="1:3" x14ac:dyDescent="0.25">
      <c r="A1316" s="1">
        <v>41500.687499997119</v>
      </c>
      <c r="B1316" s="52">
        <v>19.285145588852956</v>
      </c>
      <c r="C1316" s="52">
        <v>56.645066730336701</v>
      </c>
    </row>
    <row r="1317" spans="1:3" x14ac:dyDescent="0.25">
      <c r="A1317" s="1">
        <v>41500.697916663783</v>
      </c>
      <c r="B1317" s="52">
        <v>19.433977080584302</v>
      </c>
      <c r="C1317" s="52">
        <v>53.902072844410533</v>
      </c>
    </row>
    <row r="1318" spans="1:3" x14ac:dyDescent="0.25">
      <c r="A1318" s="1">
        <v>41500.708333330447</v>
      </c>
      <c r="B1318" s="52">
        <v>18.449513436555023</v>
      </c>
      <c r="C1318" s="52">
        <v>53.079871683098538</v>
      </c>
    </row>
    <row r="1319" spans="1:3" x14ac:dyDescent="0.25">
      <c r="A1319" s="1">
        <v>41500.718749997111</v>
      </c>
      <c r="B1319" s="52">
        <v>18.37558939720704</v>
      </c>
      <c r="C1319" s="52">
        <v>55.925335103631596</v>
      </c>
    </row>
    <row r="1320" spans="1:3" x14ac:dyDescent="0.25">
      <c r="A1320" s="1">
        <v>41500.729166663776</v>
      </c>
      <c r="B1320" s="52">
        <v>18.670780792296423</v>
      </c>
      <c r="C1320" s="52">
        <v>55.615766237649261</v>
      </c>
    </row>
    <row r="1321" spans="1:3" x14ac:dyDescent="0.25">
      <c r="A1321" s="1">
        <v>41500.73958333044</v>
      </c>
      <c r="B1321" s="52">
        <v>19.078462658130118</v>
      </c>
      <c r="C1321" s="52">
        <v>56.055045001582037</v>
      </c>
    </row>
    <row r="1322" spans="1:3" x14ac:dyDescent="0.25">
      <c r="A1322" s="1">
        <v>41500.749999997104</v>
      </c>
      <c r="B1322" s="52">
        <v>18.559177239544958</v>
      </c>
      <c r="C1322" s="52">
        <v>57.688018983340832</v>
      </c>
    </row>
    <row r="1323" spans="1:3" x14ac:dyDescent="0.25">
      <c r="A1323" s="1">
        <v>41500.760416663768</v>
      </c>
      <c r="B1323" s="52">
        <v>18.198416257563149</v>
      </c>
      <c r="C1323" s="52">
        <v>57.978471290489246</v>
      </c>
    </row>
    <row r="1324" spans="1:3" x14ac:dyDescent="0.25">
      <c r="A1324" s="1">
        <v>41500.770833330433</v>
      </c>
      <c r="B1324" s="52">
        <v>18.548649922864254</v>
      </c>
      <c r="C1324" s="52">
        <v>57.325653504033198</v>
      </c>
    </row>
    <row r="1325" spans="1:3" x14ac:dyDescent="0.25">
      <c r="A1325" s="1">
        <v>41500.781249997097</v>
      </c>
      <c r="B1325" s="52">
        <v>18.704960881803434</v>
      </c>
      <c r="C1325" s="52">
        <v>56.855039724558011</v>
      </c>
    </row>
    <row r="1326" spans="1:3" x14ac:dyDescent="0.25">
      <c r="A1326" s="1">
        <v>41500.791666663761</v>
      </c>
      <c r="B1326" s="52">
        <v>19.25116985815367</v>
      </c>
      <c r="C1326" s="52">
        <v>55.475537737165276</v>
      </c>
    </row>
    <row r="1327" spans="1:3" x14ac:dyDescent="0.25">
      <c r="A1327" s="1">
        <v>41500.802083330425</v>
      </c>
      <c r="B1327" s="52">
        <v>19.391014921850218</v>
      </c>
      <c r="C1327" s="52">
        <v>53.015334238627176</v>
      </c>
    </row>
    <row r="1328" spans="1:3" x14ac:dyDescent="0.25">
      <c r="A1328" s="1">
        <v>41500.81249999709</v>
      </c>
      <c r="B1328" s="52">
        <v>19.338966402077943</v>
      </c>
      <c r="C1328" s="52">
        <v>57.012678252639276</v>
      </c>
    </row>
    <row r="1329" spans="1:3" x14ac:dyDescent="0.25">
      <c r="A1329" s="1">
        <v>41500.822916663754</v>
      </c>
      <c r="B1329" s="52">
        <v>19.095721623569201</v>
      </c>
      <c r="C1329" s="52">
        <v>54.993352706479307</v>
      </c>
    </row>
    <row r="1330" spans="1:3" x14ac:dyDescent="0.25">
      <c r="A1330" s="1">
        <v>41500.833333330418</v>
      </c>
      <c r="B1330" s="52">
        <v>19.160344563446358</v>
      </c>
      <c r="C1330" s="52">
        <v>54.70184836995319</v>
      </c>
    </row>
    <row r="1331" spans="1:3" x14ac:dyDescent="0.25">
      <c r="A1331" s="1">
        <v>41500.843749997082</v>
      </c>
      <c r="B1331" s="52">
        <v>19.410880395485343</v>
      </c>
      <c r="C1331" s="52">
        <v>56.214496433753972</v>
      </c>
    </row>
    <row r="1332" spans="1:3" x14ac:dyDescent="0.25">
      <c r="A1332" s="1">
        <v>41500.854166663747</v>
      </c>
      <c r="B1332" s="52">
        <v>18.312078002466087</v>
      </c>
      <c r="C1332" s="52">
        <v>53.926135990304893</v>
      </c>
    </row>
    <row r="1333" spans="1:3" x14ac:dyDescent="0.25">
      <c r="A1333" s="1">
        <v>41500.864583330411</v>
      </c>
      <c r="B1333" s="52">
        <v>19.727271803365895</v>
      </c>
      <c r="C1333" s="52">
        <v>53.132756089767049</v>
      </c>
    </row>
    <row r="1334" spans="1:3" x14ac:dyDescent="0.25">
      <c r="A1334" s="1">
        <v>41500.874999997075</v>
      </c>
      <c r="B1334" s="52">
        <v>19.593483193250691</v>
      </c>
      <c r="C1334" s="52">
        <v>54.767131589088187</v>
      </c>
    </row>
    <row r="1335" spans="1:3" x14ac:dyDescent="0.25">
      <c r="A1335" s="1">
        <v>41500.885416663739</v>
      </c>
      <c r="B1335" s="52">
        <v>19.809462227002719</v>
      </c>
      <c r="C1335" s="52">
        <v>53.680853069625591</v>
      </c>
    </row>
    <row r="1336" spans="1:3" x14ac:dyDescent="0.25">
      <c r="A1336" s="1">
        <v>41500.895833330404</v>
      </c>
      <c r="B1336" s="52">
        <v>18.360135037776253</v>
      </c>
      <c r="C1336" s="52">
        <v>54.401368594471236</v>
      </c>
    </row>
    <row r="1337" spans="1:3" x14ac:dyDescent="0.25">
      <c r="A1337" s="1">
        <v>41500.906249997068</v>
      </c>
      <c r="B1337" s="52">
        <v>19.892581952813927</v>
      </c>
      <c r="C1337" s="52">
        <v>56.264090994004142</v>
      </c>
    </row>
    <row r="1338" spans="1:3" x14ac:dyDescent="0.25">
      <c r="A1338" s="1">
        <v>41500.916666663732</v>
      </c>
      <c r="B1338" s="52">
        <v>19.728041602326744</v>
      </c>
      <c r="C1338" s="52">
        <v>57.604564700457288</v>
      </c>
    </row>
    <row r="1339" spans="1:3" x14ac:dyDescent="0.25">
      <c r="A1339" s="1">
        <v>41500.927083330396</v>
      </c>
      <c r="B1339" s="52">
        <v>19.221075945348289</v>
      </c>
      <c r="C1339" s="52">
        <v>56.350674730969523</v>
      </c>
    </row>
    <row r="1340" spans="1:3" x14ac:dyDescent="0.25">
      <c r="A1340" s="1">
        <v>41500.937499997061</v>
      </c>
      <c r="B1340" s="52">
        <v>19.165816255025131</v>
      </c>
      <c r="C1340" s="52">
        <v>53.807245319339565</v>
      </c>
    </row>
    <row r="1341" spans="1:3" x14ac:dyDescent="0.25">
      <c r="A1341" s="1">
        <v>41500.947916663725</v>
      </c>
      <c r="B1341" s="52">
        <v>18.506656039601687</v>
      </c>
      <c r="C1341" s="52">
        <v>53.429070919664021</v>
      </c>
    </row>
    <row r="1342" spans="1:3" x14ac:dyDescent="0.25">
      <c r="A1342" s="1">
        <v>41500.958333330389</v>
      </c>
      <c r="B1342" s="52">
        <v>19.267757039964717</v>
      </c>
      <c r="C1342" s="52">
        <v>53.526315271409956</v>
      </c>
    </row>
    <row r="1343" spans="1:3" x14ac:dyDescent="0.25">
      <c r="A1343" s="1">
        <v>41500.968749997053</v>
      </c>
      <c r="B1343" s="52">
        <v>19.839681743476714</v>
      </c>
      <c r="C1343" s="52">
        <v>54.428362367413357</v>
      </c>
    </row>
    <row r="1344" spans="1:3" x14ac:dyDescent="0.25">
      <c r="A1344" s="1">
        <v>41500.979166663717</v>
      </c>
      <c r="B1344" s="52">
        <v>18.42558135525374</v>
      </c>
      <c r="C1344" s="52">
        <v>55.478170839398544</v>
      </c>
    </row>
    <row r="1345" spans="1:3" x14ac:dyDescent="0.25">
      <c r="A1345" s="1">
        <v>41500.989583330382</v>
      </c>
      <c r="B1345" s="52">
        <v>18.187156742044611</v>
      </c>
      <c r="C1345" s="52">
        <v>53.833755832238673</v>
      </c>
    </row>
    <row r="1346" spans="1:3" x14ac:dyDescent="0.25">
      <c r="A1346" s="1">
        <v>41500.999999997046</v>
      </c>
      <c r="B1346" s="52">
        <v>18.996884959286039</v>
      </c>
      <c r="C1346" s="52">
        <v>56.905131122892094</v>
      </c>
    </row>
    <row r="1347" spans="1:3" x14ac:dyDescent="0.25">
      <c r="A1347" s="1">
        <v>41501.01041666371</v>
      </c>
      <c r="B1347" s="52">
        <v>18.049050516905691</v>
      </c>
      <c r="C1347" s="52">
        <v>54.47829634408194</v>
      </c>
    </row>
    <row r="1348" spans="1:3" x14ac:dyDescent="0.25">
      <c r="A1348" s="1">
        <v>41501.020833330374</v>
      </c>
      <c r="B1348" s="52">
        <v>18.35262264743508</v>
      </c>
      <c r="C1348" s="52">
        <v>55.989211196755072</v>
      </c>
    </row>
    <row r="1349" spans="1:3" x14ac:dyDescent="0.25">
      <c r="A1349" s="1">
        <v>41501.031249997039</v>
      </c>
      <c r="B1349" s="52">
        <v>18.484301916408146</v>
      </c>
      <c r="C1349" s="52">
        <v>56.839204258879121</v>
      </c>
    </row>
    <row r="1350" spans="1:3" x14ac:dyDescent="0.25">
      <c r="A1350" s="1">
        <v>41501.041666663703</v>
      </c>
      <c r="B1350" s="52">
        <v>18.120814603054576</v>
      </c>
      <c r="C1350" s="52">
        <v>56.998089341788166</v>
      </c>
    </row>
    <row r="1351" spans="1:3" x14ac:dyDescent="0.25">
      <c r="A1351" s="1">
        <v>41501.052083330367</v>
      </c>
      <c r="B1351" s="52">
        <v>19.79173863340846</v>
      </c>
      <c r="C1351" s="52">
        <v>55.715028413091801</v>
      </c>
    </row>
    <row r="1352" spans="1:3" x14ac:dyDescent="0.25">
      <c r="A1352" s="1">
        <v>41501.062499997031</v>
      </c>
      <c r="B1352" s="52">
        <v>19.515010094649526</v>
      </c>
      <c r="C1352" s="52">
        <v>56.871405442282281</v>
      </c>
    </row>
    <row r="1353" spans="1:3" x14ac:dyDescent="0.25">
      <c r="A1353" s="1">
        <v>41501.072916663696</v>
      </c>
      <c r="B1353" s="52">
        <v>19.205552976288487</v>
      </c>
      <c r="C1353" s="52">
        <v>57.761467047688939</v>
      </c>
    </row>
    <row r="1354" spans="1:3" x14ac:dyDescent="0.25">
      <c r="A1354" s="1">
        <v>41501.08333333036</v>
      </c>
      <c r="B1354" s="52">
        <v>19.149160636540085</v>
      </c>
      <c r="C1354" s="52">
        <v>56.885830409036835</v>
      </c>
    </row>
    <row r="1355" spans="1:3" x14ac:dyDescent="0.25">
      <c r="A1355" s="1">
        <v>41501.093749997024</v>
      </c>
      <c r="B1355" s="52">
        <v>18.472238022483953</v>
      </c>
      <c r="C1355" s="52">
        <v>54.093359212351835</v>
      </c>
    </row>
    <row r="1356" spans="1:3" x14ac:dyDescent="0.25">
      <c r="A1356" s="1">
        <v>41501.104166663688</v>
      </c>
      <c r="B1356" s="52">
        <v>19.339952538723811</v>
      </c>
      <c r="C1356" s="52">
        <v>55.107590153411522</v>
      </c>
    </row>
    <row r="1357" spans="1:3" x14ac:dyDescent="0.25">
      <c r="A1357" s="1">
        <v>41501.114583330353</v>
      </c>
      <c r="B1357" s="52">
        <v>19.35745232871388</v>
      </c>
      <c r="C1357" s="52">
        <v>53.697437975230649</v>
      </c>
    </row>
    <row r="1358" spans="1:3" x14ac:dyDescent="0.25">
      <c r="A1358" s="1">
        <v>41501.124999997017</v>
      </c>
      <c r="B1358" s="52">
        <v>19.759029560607534</v>
      </c>
      <c r="C1358" s="52">
        <v>53.485457521135942</v>
      </c>
    </row>
    <row r="1359" spans="1:3" x14ac:dyDescent="0.25">
      <c r="A1359" s="1">
        <v>41501.135416663681</v>
      </c>
      <c r="B1359" s="52">
        <v>19.074256392707763</v>
      </c>
      <c r="C1359" s="52">
        <v>55.467477721374117</v>
      </c>
    </row>
    <row r="1360" spans="1:3" x14ac:dyDescent="0.25">
      <c r="A1360" s="1">
        <v>41501.145833330345</v>
      </c>
      <c r="B1360" s="52">
        <v>19.626275664069517</v>
      </c>
      <c r="C1360" s="52">
        <v>56.324101832612854</v>
      </c>
    </row>
    <row r="1361" spans="1:3" x14ac:dyDescent="0.25">
      <c r="A1361" s="1">
        <v>41501.15624999701</v>
      </c>
      <c r="B1361" s="52">
        <v>18.892196323499331</v>
      </c>
      <c r="C1361" s="52">
        <v>54.335814305893585</v>
      </c>
    </row>
    <row r="1362" spans="1:3" x14ac:dyDescent="0.25">
      <c r="A1362" s="1">
        <v>41501.166666663674</v>
      </c>
      <c r="B1362" s="52">
        <v>19.84993292679389</v>
      </c>
      <c r="C1362" s="52">
        <v>55.254558664449704</v>
      </c>
    </row>
    <row r="1363" spans="1:3" x14ac:dyDescent="0.25">
      <c r="A1363" s="1">
        <v>41501.177083330338</v>
      </c>
      <c r="B1363" s="52">
        <v>19.547047914605329</v>
      </c>
      <c r="C1363" s="52">
        <v>56.190494872068598</v>
      </c>
    </row>
    <row r="1364" spans="1:3" x14ac:dyDescent="0.25">
      <c r="A1364" s="1">
        <v>41501.187499997002</v>
      </c>
      <c r="B1364" s="52">
        <v>18.155544991105145</v>
      </c>
      <c r="C1364" s="52">
        <v>55.114320259299959</v>
      </c>
    </row>
    <row r="1365" spans="1:3" x14ac:dyDescent="0.25">
      <c r="A1365" s="1">
        <v>41501.197916663667</v>
      </c>
      <c r="B1365" s="52">
        <v>19.465100869403447</v>
      </c>
      <c r="C1365" s="52">
        <v>57.719147341756681</v>
      </c>
    </row>
    <row r="1366" spans="1:3" x14ac:dyDescent="0.25">
      <c r="A1366" s="1">
        <v>41501.208333330331</v>
      </c>
      <c r="B1366" s="52">
        <v>18.967104819530817</v>
      </c>
      <c r="C1366" s="52">
        <v>55.360411600689936</v>
      </c>
    </row>
    <row r="1367" spans="1:3" x14ac:dyDescent="0.25">
      <c r="A1367" s="1">
        <v>41501.218749996995</v>
      </c>
      <c r="B1367" s="52">
        <v>18.817096667829112</v>
      </c>
      <c r="C1367" s="52">
        <v>56.640875405261319</v>
      </c>
    </row>
    <row r="1368" spans="1:3" x14ac:dyDescent="0.25">
      <c r="A1368" s="1">
        <v>41501.229166663659</v>
      </c>
      <c r="B1368" s="52">
        <v>19.341412311985756</v>
      </c>
      <c r="C1368" s="52">
        <v>53.112054572666196</v>
      </c>
    </row>
    <row r="1369" spans="1:3" x14ac:dyDescent="0.25">
      <c r="A1369" s="1">
        <v>41501.239583330324</v>
      </c>
      <c r="B1369" s="52">
        <v>19.962754935487677</v>
      </c>
      <c r="C1369" s="52">
        <v>57.656353121386445</v>
      </c>
    </row>
    <row r="1370" spans="1:3" x14ac:dyDescent="0.25">
      <c r="A1370" s="1">
        <v>41501.249999996988</v>
      </c>
      <c r="B1370" s="52">
        <v>18.0180742407859</v>
      </c>
      <c r="C1370" s="52">
        <v>56.353351248482198</v>
      </c>
    </row>
    <row r="1371" spans="1:3" x14ac:dyDescent="0.25">
      <c r="A1371" s="1">
        <v>41501.260416663652</v>
      </c>
      <c r="B1371" s="52">
        <v>18.110935082507599</v>
      </c>
      <c r="C1371" s="52">
        <v>54.297898338243215</v>
      </c>
    </row>
    <row r="1372" spans="1:3" x14ac:dyDescent="0.25">
      <c r="A1372" s="1">
        <v>41501.270833330316</v>
      </c>
      <c r="B1372" s="52">
        <v>19.142209665272901</v>
      </c>
      <c r="C1372" s="52">
        <v>54.323036210372898</v>
      </c>
    </row>
    <row r="1373" spans="1:3" x14ac:dyDescent="0.25">
      <c r="A1373" s="1">
        <v>41501.28124999698</v>
      </c>
      <c r="B1373" s="52">
        <v>19.268693261293599</v>
      </c>
      <c r="C1373" s="52">
        <v>55.73721196513587</v>
      </c>
    </row>
    <row r="1374" spans="1:3" x14ac:dyDescent="0.25">
      <c r="A1374" s="1">
        <v>41501.291666663645</v>
      </c>
      <c r="B1374" s="52">
        <v>19.148281078056538</v>
      </c>
      <c r="C1374" s="52">
        <v>57.354226036683087</v>
      </c>
    </row>
    <row r="1375" spans="1:3" x14ac:dyDescent="0.25">
      <c r="A1375" s="1">
        <v>41501.302083330309</v>
      </c>
      <c r="B1375" s="52">
        <v>19.090165906503849</v>
      </c>
      <c r="C1375" s="52">
        <v>54.558626125703846</v>
      </c>
    </row>
    <row r="1376" spans="1:3" x14ac:dyDescent="0.25">
      <c r="A1376" s="1">
        <v>41501.312499996973</v>
      </c>
      <c r="B1376" s="52">
        <v>18.803731653959456</v>
      </c>
      <c r="C1376" s="52">
        <v>54.409293865361661</v>
      </c>
    </row>
    <row r="1377" spans="1:3" x14ac:dyDescent="0.25">
      <c r="A1377" s="1">
        <v>41501.322916663637</v>
      </c>
      <c r="B1377" s="52">
        <v>18.211425876682647</v>
      </c>
      <c r="C1377" s="52">
        <v>53.047752105061143</v>
      </c>
    </row>
    <row r="1378" spans="1:3" x14ac:dyDescent="0.25">
      <c r="A1378" s="1">
        <v>41501.333333330302</v>
      </c>
      <c r="B1378" s="52">
        <v>19.536687253518547</v>
      </c>
      <c r="C1378" s="52">
        <v>57.751189271170603</v>
      </c>
    </row>
    <row r="1379" spans="1:3" x14ac:dyDescent="0.25">
      <c r="A1379" s="1">
        <v>41501.343749996966</v>
      </c>
      <c r="B1379" s="52">
        <v>18.238348626036423</v>
      </c>
      <c r="C1379" s="52">
        <v>56.947842310393426</v>
      </c>
    </row>
    <row r="1380" spans="1:3" x14ac:dyDescent="0.25">
      <c r="A1380" s="1">
        <v>41501.35416666363</v>
      </c>
      <c r="B1380" s="52">
        <v>19.814223632300816</v>
      </c>
      <c r="C1380" s="52">
        <v>54.966451651576449</v>
      </c>
    </row>
    <row r="1381" spans="1:3" x14ac:dyDescent="0.25">
      <c r="A1381" s="1">
        <v>41501.364583330294</v>
      </c>
      <c r="B1381" s="52">
        <v>19.223138905962461</v>
      </c>
      <c r="C1381" s="52">
        <v>56.586791922790916</v>
      </c>
    </row>
    <row r="1382" spans="1:3" x14ac:dyDescent="0.25">
      <c r="A1382" s="1">
        <v>41501.374999996959</v>
      </c>
      <c r="B1382" s="52">
        <v>18.721917370415618</v>
      </c>
      <c r="C1382" s="52">
        <v>56.456089999689056</v>
      </c>
    </row>
    <row r="1383" spans="1:3" x14ac:dyDescent="0.25">
      <c r="A1383" s="1">
        <v>41501.385416663623</v>
      </c>
      <c r="B1383" s="52">
        <v>18.40362223576323</v>
      </c>
      <c r="C1383" s="52">
        <v>56.897974252867684</v>
      </c>
    </row>
    <row r="1384" spans="1:3" x14ac:dyDescent="0.25">
      <c r="A1384" s="1">
        <v>41501.395833330287</v>
      </c>
      <c r="B1384" s="52">
        <v>19.803992474392523</v>
      </c>
      <c r="C1384" s="52">
        <v>57.170470731063475</v>
      </c>
    </row>
    <row r="1385" spans="1:3" x14ac:dyDescent="0.25">
      <c r="A1385" s="1">
        <v>41501.406249996951</v>
      </c>
      <c r="B1385" s="52">
        <v>18.888700630656739</v>
      </c>
      <c r="C1385" s="52">
        <v>55.662997243191548</v>
      </c>
    </row>
    <row r="1386" spans="1:3" x14ac:dyDescent="0.25">
      <c r="A1386" s="1">
        <v>41501.416666663616</v>
      </c>
      <c r="B1386" s="52">
        <v>18.468037860002614</v>
      </c>
      <c r="C1386" s="52">
        <v>56.365379867608432</v>
      </c>
    </row>
    <row r="1387" spans="1:3" x14ac:dyDescent="0.25">
      <c r="A1387" s="1">
        <v>41501.42708333028</v>
      </c>
      <c r="B1387" s="52">
        <v>18.558660230264699</v>
      </c>
      <c r="C1387" s="52">
        <v>54.247071380901083</v>
      </c>
    </row>
    <row r="1388" spans="1:3" x14ac:dyDescent="0.25">
      <c r="A1388" s="1">
        <v>41501.437499996944</v>
      </c>
      <c r="B1388" s="52">
        <v>19.653445208569991</v>
      </c>
      <c r="C1388" s="52">
        <v>57.061985341818136</v>
      </c>
    </row>
    <row r="1389" spans="1:3" x14ac:dyDescent="0.25">
      <c r="A1389" s="1">
        <v>41501.447916663608</v>
      </c>
      <c r="B1389" s="52">
        <v>19.189373617232199</v>
      </c>
      <c r="C1389" s="52">
        <v>56.094376113705231</v>
      </c>
    </row>
    <row r="1390" spans="1:3" x14ac:dyDescent="0.25">
      <c r="A1390" s="1">
        <v>41501.458333330273</v>
      </c>
      <c r="B1390" s="52">
        <v>19.856918344054613</v>
      </c>
      <c r="C1390" s="52">
        <v>54.063150916525416</v>
      </c>
    </row>
    <row r="1391" spans="1:3" x14ac:dyDescent="0.25">
      <c r="A1391" s="1">
        <v>41501.468749996937</v>
      </c>
      <c r="B1391" s="52">
        <v>19.49195863681711</v>
      </c>
      <c r="C1391" s="52">
        <v>56.487899591775751</v>
      </c>
    </row>
    <row r="1392" spans="1:3" x14ac:dyDescent="0.25">
      <c r="A1392" s="1">
        <v>41501.479166663601</v>
      </c>
      <c r="B1392" s="52">
        <v>18.166682456877879</v>
      </c>
      <c r="C1392" s="52">
        <v>55.460718573837241</v>
      </c>
    </row>
    <row r="1393" spans="1:3" x14ac:dyDescent="0.25">
      <c r="A1393" s="1">
        <v>41501.489583330265</v>
      </c>
      <c r="B1393" s="52">
        <v>19.864538943505728</v>
      </c>
      <c r="C1393" s="52">
        <v>54.193416610968811</v>
      </c>
    </row>
    <row r="1394" spans="1:3" x14ac:dyDescent="0.25">
      <c r="A1394" s="1">
        <v>41501.49999999693</v>
      </c>
      <c r="B1394" s="52">
        <v>19.739159017521832</v>
      </c>
      <c r="C1394" s="52">
        <v>55.602645039258121</v>
      </c>
    </row>
    <row r="1395" spans="1:3" x14ac:dyDescent="0.25">
      <c r="A1395" s="1">
        <v>41501.510416663594</v>
      </c>
      <c r="B1395" s="52">
        <v>18.065292920544621</v>
      </c>
      <c r="C1395" s="52">
        <v>56.086264904294474</v>
      </c>
    </row>
    <row r="1396" spans="1:3" x14ac:dyDescent="0.25">
      <c r="A1396" s="1">
        <v>41501.520833330258</v>
      </c>
      <c r="B1396" s="52">
        <v>19.446170901598791</v>
      </c>
      <c r="C1396" s="52">
        <v>56.997887232326626</v>
      </c>
    </row>
    <row r="1397" spans="1:3" x14ac:dyDescent="0.25">
      <c r="A1397" s="1">
        <v>41501.531249996922</v>
      </c>
      <c r="B1397" s="52">
        <v>19.430830942557513</v>
      </c>
      <c r="C1397" s="52">
        <v>53.60349216301644</v>
      </c>
    </row>
    <row r="1398" spans="1:3" x14ac:dyDescent="0.25">
      <c r="A1398" s="1">
        <v>41501.541666663587</v>
      </c>
      <c r="B1398" s="52">
        <v>19.322274707496298</v>
      </c>
      <c r="C1398" s="52">
        <v>54.232715325120303</v>
      </c>
    </row>
    <row r="1399" spans="1:3" x14ac:dyDescent="0.25">
      <c r="A1399" s="1">
        <v>41501.552083330251</v>
      </c>
      <c r="B1399" s="52">
        <v>19.383783641087224</v>
      </c>
      <c r="C1399" s="52">
        <v>57.471954278063755</v>
      </c>
    </row>
    <row r="1400" spans="1:3" x14ac:dyDescent="0.25">
      <c r="A1400" s="1">
        <v>41501.562499996915</v>
      </c>
      <c r="B1400" s="52">
        <v>18.199189195828936</v>
      </c>
      <c r="C1400" s="52">
        <v>55.933937888705444</v>
      </c>
    </row>
    <row r="1401" spans="1:3" x14ac:dyDescent="0.25">
      <c r="A1401" s="1">
        <v>41501.572916663579</v>
      </c>
      <c r="B1401" s="52">
        <v>18.649728224071648</v>
      </c>
      <c r="C1401" s="52">
        <v>55.861417425691492</v>
      </c>
    </row>
    <row r="1402" spans="1:3" x14ac:dyDescent="0.25">
      <c r="A1402" s="1">
        <v>41501.583333330243</v>
      </c>
      <c r="B1402" s="52">
        <v>18.844869330819119</v>
      </c>
      <c r="C1402" s="52">
        <v>56.445517217806817</v>
      </c>
    </row>
    <row r="1403" spans="1:3" x14ac:dyDescent="0.25">
      <c r="A1403" s="1">
        <v>41501.593749996908</v>
      </c>
      <c r="B1403" s="52">
        <v>18.869622354854148</v>
      </c>
      <c r="C1403" s="52">
        <v>56.893130256870897</v>
      </c>
    </row>
    <row r="1404" spans="1:3" x14ac:dyDescent="0.25">
      <c r="A1404" s="1">
        <v>41501.604166663572</v>
      </c>
      <c r="B1404" s="52">
        <v>19.009441244331679</v>
      </c>
      <c r="C1404" s="52">
        <v>55.01065861519195</v>
      </c>
    </row>
    <row r="1405" spans="1:3" x14ac:dyDescent="0.25">
      <c r="A1405" s="1">
        <v>41501.614583330236</v>
      </c>
      <c r="B1405" s="52">
        <v>19.857933544236822</v>
      </c>
      <c r="C1405" s="52">
        <v>54.211348930905082</v>
      </c>
    </row>
    <row r="1406" spans="1:3" x14ac:dyDescent="0.25">
      <c r="A1406" s="1">
        <v>41501.6249999969</v>
      </c>
      <c r="B1406" s="52">
        <v>19.424338880484715</v>
      </c>
      <c r="C1406" s="52">
        <v>57.149475849982515</v>
      </c>
    </row>
    <row r="1407" spans="1:3" x14ac:dyDescent="0.25">
      <c r="A1407" s="1">
        <v>41501.635416663565</v>
      </c>
      <c r="B1407" s="52">
        <v>18.93350510241952</v>
      </c>
      <c r="C1407" s="52">
        <v>56.448560967094245</v>
      </c>
    </row>
    <row r="1408" spans="1:3" x14ac:dyDescent="0.25">
      <c r="A1408" s="1">
        <v>41501.645833330229</v>
      </c>
      <c r="B1408" s="52">
        <v>18.288739209750144</v>
      </c>
      <c r="C1408" s="52">
        <v>54.825170285522816</v>
      </c>
    </row>
    <row r="1409" spans="1:3" x14ac:dyDescent="0.25">
      <c r="A1409" s="1">
        <v>41501.656249996893</v>
      </c>
      <c r="B1409" s="52">
        <v>19.078746521945181</v>
      </c>
      <c r="C1409" s="52">
        <v>53.561736692043119</v>
      </c>
    </row>
    <row r="1410" spans="1:3" x14ac:dyDescent="0.25">
      <c r="A1410" s="1">
        <v>41501.666666663557</v>
      </c>
      <c r="B1410" s="52">
        <v>18.342666009377542</v>
      </c>
      <c r="C1410" s="52">
        <v>53.615844497986927</v>
      </c>
    </row>
    <row r="1411" spans="1:3" x14ac:dyDescent="0.25">
      <c r="A1411" s="1">
        <v>41501.677083330222</v>
      </c>
      <c r="B1411" s="52">
        <v>18.60780800218815</v>
      </c>
      <c r="C1411" s="52">
        <v>53.812331125643084</v>
      </c>
    </row>
    <row r="1412" spans="1:3" x14ac:dyDescent="0.25">
      <c r="A1412" s="1">
        <v>41501.687499996886</v>
      </c>
      <c r="B1412" s="52">
        <v>18.14269633518963</v>
      </c>
      <c r="C1412" s="52">
        <v>53.829689649194904</v>
      </c>
    </row>
    <row r="1413" spans="1:3" x14ac:dyDescent="0.25">
      <c r="A1413" s="1">
        <v>41501.69791666355</v>
      </c>
      <c r="B1413" s="52">
        <v>18.941562646968098</v>
      </c>
      <c r="C1413" s="52">
        <v>57.366394586531989</v>
      </c>
    </row>
    <row r="1414" spans="1:3" x14ac:dyDescent="0.25">
      <c r="A1414" s="1">
        <v>41501.708333330214</v>
      </c>
      <c r="B1414" s="52">
        <v>19.98833173024283</v>
      </c>
      <c r="C1414" s="52">
        <v>54.934799512534163</v>
      </c>
    </row>
    <row r="1415" spans="1:3" x14ac:dyDescent="0.25">
      <c r="A1415" s="1">
        <v>41501.718749996879</v>
      </c>
      <c r="B1415" s="52">
        <v>18.166025339569423</v>
      </c>
      <c r="C1415" s="52">
        <v>56.549538889138979</v>
      </c>
    </row>
    <row r="1416" spans="1:3" x14ac:dyDescent="0.25">
      <c r="A1416" s="1">
        <v>41501.729166663543</v>
      </c>
      <c r="B1416" s="52">
        <v>18.567030606207503</v>
      </c>
      <c r="C1416" s="52">
        <v>55.754168266677823</v>
      </c>
    </row>
    <row r="1417" spans="1:3" x14ac:dyDescent="0.25">
      <c r="A1417" s="1">
        <v>41501.739583330207</v>
      </c>
      <c r="B1417" s="52">
        <v>18.225185497208273</v>
      </c>
      <c r="C1417" s="52">
        <v>56.765026126098284</v>
      </c>
    </row>
    <row r="1418" spans="1:3" x14ac:dyDescent="0.25">
      <c r="A1418" s="1">
        <v>41501.749999996871</v>
      </c>
      <c r="B1418" s="52">
        <v>19.232196304415584</v>
      </c>
      <c r="C1418" s="52">
        <v>56.538248656702393</v>
      </c>
    </row>
    <row r="1419" spans="1:3" x14ac:dyDescent="0.25">
      <c r="A1419" s="1">
        <v>41501.760416663536</v>
      </c>
      <c r="B1419" s="52">
        <v>18.398899126890445</v>
      </c>
      <c r="C1419" s="52">
        <v>57.912849179455456</v>
      </c>
    </row>
    <row r="1420" spans="1:3" x14ac:dyDescent="0.25">
      <c r="A1420" s="1">
        <v>41501.7708333302</v>
      </c>
      <c r="B1420" s="52">
        <v>19.684642362960929</v>
      </c>
      <c r="C1420" s="52">
        <v>55.660228260601372</v>
      </c>
    </row>
    <row r="1421" spans="1:3" x14ac:dyDescent="0.25">
      <c r="A1421" s="1">
        <v>41501.781249996864</v>
      </c>
      <c r="B1421" s="52">
        <v>18.212786670609319</v>
      </c>
      <c r="C1421" s="52">
        <v>57.705004729568735</v>
      </c>
    </row>
    <row r="1422" spans="1:3" x14ac:dyDescent="0.25">
      <c r="A1422" s="1">
        <v>41501.791666663528</v>
      </c>
      <c r="B1422" s="52">
        <v>19.93049321625378</v>
      </c>
      <c r="C1422" s="52">
        <v>57.89600043856823</v>
      </c>
    </row>
    <row r="1423" spans="1:3" x14ac:dyDescent="0.25">
      <c r="A1423" s="1">
        <v>41501.802083330193</v>
      </c>
      <c r="B1423" s="52">
        <v>19.251492662713733</v>
      </c>
      <c r="C1423" s="52">
        <v>53.251054138277759</v>
      </c>
    </row>
    <row r="1424" spans="1:3" x14ac:dyDescent="0.25">
      <c r="A1424" s="1">
        <v>41501.812499996857</v>
      </c>
      <c r="B1424" s="52">
        <v>18.074481377107794</v>
      </c>
      <c r="C1424" s="52">
        <v>55.764148704744642</v>
      </c>
    </row>
    <row r="1425" spans="1:3" x14ac:dyDescent="0.25">
      <c r="A1425" s="1">
        <v>41501.822916663521</v>
      </c>
      <c r="B1425" s="52">
        <v>18.720266989287307</v>
      </c>
      <c r="C1425" s="52">
        <v>57.824262253169003</v>
      </c>
    </row>
    <row r="1426" spans="1:3" x14ac:dyDescent="0.25">
      <c r="A1426" s="1">
        <v>41501.833333330185</v>
      </c>
      <c r="B1426" s="52">
        <v>18.297397502689236</v>
      </c>
      <c r="C1426" s="52">
        <v>54.208250347573703</v>
      </c>
    </row>
    <row r="1427" spans="1:3" x14ac:dyDescent="0.25">
      <c r="A1427" s="1">
        <v>41501.84374999685</v>
      </c>
      <c r="B1427" s="52">
        <v>18.357468354529889</v>
      </c>
      <c r="C1427" s="52">
        <v>53.418741334709168</v>
      </c>
    </row>
    <row r="1428" spans="1:3" x14ac:dyDescent="0.25">
      <c r="A1428" s="1">
        <v>41501.854166663514</v>
      </c>
      <c r="B1428" s="52">
        <v>19.356366812521443</v>
      </c>
      <c r="C1428" s="52">
        <v>53.383168765919713</v>
      </c>
    </row>
    <row r="1429" spans="1:3" x14ac:dyDescent="0.25">
      <c r="A1429" s="1">
        <v>41501.864583330178</v>
      </c>
      <c r="B1429" s="52">
        <v>18.563367272059157</v>
      </c>
      <c r="C1429" s="52">
        <v>53.239285635131331</v>
      </c>
    </row>
    <row r="1430" spans="1:3" x14ac:dyDescent="0.25">
      <c r="A1430" s="1">
        <v>41501.874999996842</v>
      </c>
      <c r="B1430" s="52">
        <v>19.123448589850092</v>
      </c>
      <c r="C1430" s="52">
        <v>56.294231330572813</v>
      </c>
    </row>
    <row r="1431" spans="1:3" x14ac:dyDescent="0.25">
      <c r="A1431" s="1">
        <v>41501.885416663506</v>
      </c>
      <c r="B1431" s="52">
        <v>18.794209315414417</v>
      </c>
      <c r="C1431" s="52">
        <v>54.756301412600827</v>
      </c>
    </row>
    <row r="1432" spans="1:3" x14ac:dyDescent="0.25">
      <c r="A1432" s="1">
        <v>41501.895833330171</v>
      </c>
      <c r="B1432" s="52">
        <v>19.947910594278014</v>
      </c>
      <c r="C1432" s="52">
        <v>54.47759801425169</v>
      </c>
    </row>
    <row r="1433" spans="1:3" x14ac:dyDescent="0.25">
      <c r="A1433" s="1">
        <v>41501.906249996835</v>
      </c>
      <c r="B1433" s="52">
        <v>18.12974499609355</v>
      </c>
      <c r="C1433" s="52">
        <v>54.395097428839634</v>
      </c>
    </row>
    <row r="1434" spans="1:3" x14ac:dyDescent="0.25">
      <c r="A1434" s="1">
        <v>41501.916666663499</v>
      </c>
      <c r="B1434" s="52">
        <v>19.104217496741445</v>
      </c>
      <c r="C1434" s="52">
        <v>53.938024802713471</v>
      </c>
    </row>
    <row r="1435" spans="1:3" x14ac:dyDescent="0.25">
      <c r="A1435" s="1">
        <v>41501.927083330163</v>
      </c>
      <c r="B1435" s="52">
        <v>19.111879251649572</v>
      </c>
      <c r="C1435" s="52">
        <v>56.385961709286406</v>
      </c>
    </row>
    <row r="1436" spans="1:3" x14ac:dyDescent="0.25">
      <c r="A1436" s="1">
        <v>41501.937499996828</v>
      </c>
      <c r="B1436" s="52">
        <v>19.013818723704098</v>
      </c>
      <c r="C1436" s="52">
        <v>55.752254144014849</v>
      </c>
    </row>
    <row r="1437" spans="1:3" x14ac:dyDescent="0.25">
      <c r="A1437" s="1">
        <v>41501.947916663492</v>
      </c>
      <c r="B1437" s="52">
        <v>19.640589676181474</v>
      </c>
      <c r="C1437" s="52">
        <v>53.561850518136048</v>
      </c>
    </row>
    <row r="1438" spans="1:3" x14ac:dyDescent="0.25">
      <c r="A1438" s="1">
        <v>41501.958333330156</v>
      </c>
      <c r="B1438" s="52">
        <v>18.108103452480961</v>
      </c>
      <c r="C1438" s="52">
        <v>53.393329655724457</v>
      </c>
    </row>
    <row r="1439" spans="1:3" x14ac:dyDescent="0.25">
      <c r="A1439" s="1">
        <v>41501.96874999682</v>
      </c>
      <c r="B1439" s="52">
        <v>18.276269513368145</v>
      </c>
      <c r="C1439" s="52">
        <v>54.021057981680521</v>
      </c>
    </row>
    <row r="1440" spans="1:3" x14ac:dyDescent="0.25">
      <c r="A1440" s="1">
        <v>41501.979166663485</v>
      </c>
      <c r="B1440" s="52">
        <v>19.88333240904117</v>
      </c>
      <c r="C1440" s="52">
        <v>54.311398444250443</v>
      </c>
    </row>
    <row r="1441" spans="1:3" x14ac:dyDescent="0.25">
      <c r="A1441" s="1">
        <v>41501.989583330149</v>
      </c>
      <c r="B1441" s="52">
        <v>18.893870942462797</v>
      </c>
      <c r="C1441" s="52">
        <v>54.080524083074586</v>
      </c>
    </row>
    <row r="1442" spans="1:3" x14ac:dyDescent="0.25">
      <c r="A1442" s="1">
        <v>41501.999999996813</v>
      </c>
      <c r="B1442" s="52">
        <v>18.879675716603955</v>
      </c>
      <c r="C1442" s="52">
        <v>53.794659768736821</v>
      </c>
    </row>
    <row r="1443" spans="1:3" x14ac:dyDescent="0.25">
      <c r="A1443" s="1">
        <v>41502.010416663477</v>
      </c>
      <c r="B1443" s="52">
        <v>19.792272394595095</v>
      </c>
      <c r="C1443" s="52">
        <v>54.114427060653284</v>
      </c>
    </row>
    <row r="1444" spans="1:3" x14ac:dyDescent="0.25">
      <c r="A1444" s="1">
        <v>41502.020833330142</v>
      </c>
      <c r="B1444" s="52">
        <v>19.103141245758906</v>
      </c>
      <c r="C1444" s="52">
        <v>56.164659242962649</v>
      </c>
    </row>
    <row r="1445" spans="1:3" x14ac:dyDescent="0.25">
      <c r="A1445" s="1">
        <v>41502.031249996806</v>
      </c>
      <c r="B1445" s="52">
        <v>19.296434623680703</v>
      </c>
      <c r="C1445" s="52">
        <v>53.356549812950099</v>
      </c>
    </row>
    <row r="1446" spans="1:3" x14ac:dyDescent="0.25">
      <c r="A1446" s="1">
        <v>41502.04166666347</v>
      </c>
      <c r="B1446" s="52">
        <v>19.441247094623588</v>
      </c>
      <c r="C1446" s="52">
        <v>54.09712646695197</v>
      </c>
    </row>
    <row r="1447" spans="1:3" x14ac:dyDescent="0.25">
      <c r="A1447" s="1">
        <v>41502.052083330134</v>
      </c>
      <c r="B1447" s="52">
        <v>18.558447304663808</v>
      </c>
      <c r="C1447" s="52">
        <v>57.128592221075756</v>
      </c>
    </row>
    <row r="1448" spans="1:3" x14ac:dyDescent="0.25">
      <c r="A1448" s="1">
        <v>41502.062499996799</v>
      </c>
      <c r="B1448" s="52">
        <v>19.590926161554147</v>
      </c>
      <c r="C1448" s="52">
        <v>53.138627810753555</v>
      </c>
    </row>
    <row r="1449" spans="1:3" x14ac:dyDescent="0.25">
      <c r="A1449" s="1">
        <v>41502.072916663463</v>
      </c>
      <c r="B1449" s="52">
        <v>18.881324717559288</v>
      </c>
      <c r="C1449" s="52">
        <v>53.078422366745016</v>
      </c>
    </row>
    <row r="1450" spans="1:3" x14ac:dyDescent="0.25">
      <c r="A1450" s="1">
        <v>41502.083333330127</v>
      </c>
      <c r="B1450" s="52">
        <v>18.824702952772533</v>
      </c>
      <c r="C1450" s="52">
        <v>54.388052797821778</v>
      </c>
    </row>
    <row r="1451" spans="1:3" x14ac:dyDescent="0.25">
      <c r="A1451" s="1">
        <v>41502.093749996791</v>
      </c>
      <c r="B1451" s="52">
        <v>18.001222297734717</v>
      </c>
      <c r="C1451" s="52">
        <v>55.715877756202893</v>
      </c>
    </row>
    <row r="1452" spans="1:3" x14ac:dyDescent="0.25">
      <c r="A1452" s="1">
        <v>41502.104166663456</v>
      </c>
      <c r="B1452" s="52">
        <v>18.907370826862223</v>
      </c>
      <c r="C1452" s="52">
        <v>56.647642746204149</v>
      </c>
    </row>
    <row r="1453" spans="1:3" x14ac:dyDescent="0.25">
      <c r="A1453" s="1">
        <v>41502.11458333012</v>
      </c>
      <c r="B1453" s="52">
        <v>19.973795852187752</v>
      </c>
      <c r="C1453" s="52">
        <v>57.093774291613499</v>
      </c>
    </row>
    <row r="1454" spans="1:3" x14ac:dyDescent="0.25">
      <c r="A1454" s="1">
        <v>41502.124999996784</v>
      </c>
      <c r="B1454" s="52">
        <v>19.234079307854469</v>
      </c>
      <c r="C1454" s="52">
        <v>57.21067684635274</v>
      </c>
    </row>
    <row r="1455" spans="1:3" x14ac:dyDescent="0.25">
      <c r="A1455" s="1">
        <v>41502.135416663448</v>
      </c>
      <c r="B1455" s="52">
        <v>19.896232134346224</v>
      </c>
      <c r="C1455" s="52">
        <v>57.747530773209171</v>
      </c>
    </row>
    <row r="1456" spans="1:3" x14ac:dyDescent="0.25">
      <c r="A1456" s="1">
        <v>41502.145833330113</v>
      </c>
      <c r="B1456" s="52">
        <v>19.442742087592567</v>
      </c>
      <c r="C1456" s="52">
        <v>56.032373184755514</v>
      </c>
    </row>
    <row r="1457" spans="1:3" x14ac:dyDescent="0.25">
      <c r="A1457" s="1">
        <v>41502.156249996777</v>
      </c>
      <c r="B1457" s="52">
        <v>18.988056327509671</v>
      </c>
      <c r="C1457" s="52">
        <v>55.958286872487569</v>
      </c>
    </row>
    <row r="1458" spans="1:3" x14ac:dyDescent="0.25">
      <c r="A1458" s="1">
        <v>41502.166666663441</v>
      </c>
      <c r="B1458" s="52">
        <v>19.041705388032224</v>
      </c>
      <c r="C1458" s="52">
        <v>53.836260274351297</v>
      </c>
    </row>
    <row r="1459" spans="1:3" x14ac:dyDescent="0.25">
      <c r="A1459" s="1">
        <v>41502.177083330105</v>
      </c>
      <c r="B1459" s="52">
        <v>19.100160195816475</v>
      </c>
      <c r="C1459" s="52">
        <v>54.5457589814093</v>
      </c>
    </row>
    <row r="1460" spans="1:3" x14ac:dyDescent="0.25">
      <c r="A1460" s="1">
        <v>41502.187499996769</v>
      </c>
      <c r="B1460" s="52">
        <v>19.475800535466167</v>
      </c>
      <c r="C1460" s="52">
        <v>57.64401973669024</v>
      </c>
    </row>
    <row r="1461" spans="1:3" x14ac:dyDescent="0.25">
      <c r="A1461" s="1">
        <v>41502.197916663434</v>
      </c>
      <c r="B1461" s="52">
        <v>18.324555008073165</v>
      </c>
      <c r="C1461" s="52">
        <v>55.91693712185694</v>
      </c>
    </row>
    <row r="1462" spans="1:3" x14ac:dyDescent="0.25">
      <c r="A1462" s="1">
        <v>41502.208333330098</v>
      </c>
      <c r="B1462" s="52">
        <v>18.668225973604965</v>
      </c>
      <c r="C1462" s="52">
        <v>53.607791026604211</v>
      </c>
    </row>
    <row r="1463" spans="1:3" x14ac:dyDescent="0.25">
      <c r="A1463" s="1">
        <v>41502.218749996762</v>
      </c>
      <c r="B1463" s="52">
        <v>18.711114723654287</v>
      </c>
      <c r="C1463" s="52">
        <v>54.972129445832181</v>
      </c>
    </row>
    <row r="1464" spans="1:3" x14ac:dyDescent="0.25">
      <c r="A1464" s="1">
        <v>41502.229166663426</v>
      </c>
      <c r="B1464" s="52">
        <v>18.040552081150224</v>
      </c>
      <c r="C1464" s="52">
        <v>57.530974672160042</v>
      </c>
    </row>
    <row r="1465" spans="1:3" x14ac:dyDescent="0.25">
      <c r="A1465" s="1">
        <v>41502.239583330091</v>
      </c>
      <c r="B1465" s="52">
        <v>18.055911664977501</v>
      </c>
      <c r="C1465" s="52">
        <v>54.7559705101745</v>
      </c>
    </row>
    <row r="1466" spans="1:3" x14ac:dyDescent="0.25">
      <c r="A1466" s="1">
        <v>41502.249999996755</v>
      </c>
      <c r="B1466" s="52">
        <v>17.994024697941001</v>
      </c>
      <c r="C1466" s="52">
        <v>53.460756077642003</v>
      </c>
    </row>
    <row r="1467" spans="1:3" x14ac:dyDescent="0.25">
      <c r="A1467" s="1">
        <v>41502.260416663419</v>
      </c>
      <c r="B1467" s="52">
        <v>18.0551093508032</v>
      </c>
      <c r="C1467" s="52">
        <v>56.895486584118331</v>
      </c>
    </row>
    <row r="1468" spans="1:3" x14ac:dyDescent="0.25">
      <c r="A1468" s="1">
        <v>41502.270833330083</v>
      </c>
      <c r="B1468" s="52">
        <v>18.766291670566631</v>
      </c>
      <c r="C1468" s="52">
        <v>55.546910944522196</v>
      </c>
    </row>
    <row r="1469" spans="1:3" x14ac:dyDescent="0.25">
      <c r="A1469" s="1">
        <v>41502.281249996748</v>
      </c>
      <c r="B1469" s="52">
        <v>19.816751057953464</v>
      </c>
      <c r="C1469" s="52">
        <v>54.497232721404878</v>
      </c>
    </row>
    <row r="1470" spans="1:3" x14ac:dyDescent="0.25">
      <c r="A1470" s="1">
        <v>41502.291666663412</v>
      </c>
      <c r="B1470" s="52">
        <v>18.666473485288645</v>
      </c>
      <c r="C1470" s="52">
        <v>57.293705531974837</v>
      </c>
    </row>
    <row r="1471" spans="1:3" x14ac:dyDescent="0.25">
      <c r="A1471" s="1">
        <v>41502.302083330076</v>
      </c>
      <c r="B1471" s="52">
        <v>19.784862465856655</v>
      </c>
      <c r="C1471" s="52">
        <v>53.249298633635071</v>
      </c>
    </row>
    <row r="1472" spans="1:3" x14ac:dyDescent="0.25">
      <c r="A1472" s="1">
        <v>41502.31249999674</v>
      </c>
      <c r="B1472" s="52">
        <v>18.321395224307139</v>
      </c>
      <c r="C1472" s="52">
        <v>56.508297065519265</v>
      </c>
    </row>
    <row r="1473" spans="1:3" x14ac:dyDescent="0.25">
      <c r="A1473" s="1">
        <v>41502.322916663405</v>
      </c>
      <c r="B1473" s="52">
        <v>19.679899612361176</v>
      </c>
      <c r="C1473" s="52">
        <v>56.663313590455168</v>
      </c>
    </row>
    <row r="1474" spans="1:3" x14ac:dyDescent="0.25">
      <c r="A1474" s="1">
        <v>41502.333333330069</v>
      </c>
      <c r="B1474" s="52">
        <v>18.995891067820665</v>
      </c>
      <c r="C1474" s="52">
        <v>54.749125969872566</v>
      </c>
    </row>
    <row r="1475" spans="1:3" x14ac:dyDescent="0.25">
      <c r="A1475" s="1">
        <v>41502.343749996733</v>
      </c>
      <c r="B1475" s="52">
        <v>19.753696095128458</v>
      </c>
      <c r="C1475" s="52">
        <v>54.591987194649462</v>
      </c>
    </row>
    <row r="1476" spans="1:3" x14ac:dyDescent="0.25">
      <c r="A1476" s="1">
        <v>41502.354166663397</v>
      </c>
      <c r="B1476" s="52">
        <v>19.137464320418776</v>
      </c>
      <c r="C1476" s="52">
        <v>54.734656102000194</v>
      </c>
    </row>
    <row r="1477" spans="1:3" x14ac:dyDescent="0.25">
      <c r="A1477" s="1">
        <v>41502.364583330062</v>
      </c>
      <c r="B1477" s="52">
        <v>19.691972789521436</v>
      </c>
      <c r="C1477" s="52">
        <v>57.765897823854523</v>
      </c>
    </row>
    <row r="1478" spans="1:3" x14ac:dyDescent="0.25">
      <c r="A1478" s="1">
        <v>41502.374999996726</v>
      </c>
      <c r="B1478" s="52">
        <v>18.882217157391796</v>
      </c>
      <c r="C1478" s="52">
        <v>54.546965983534953</v>
      </c>
    </row>
    <row r="1479" spans="1:3" x14ac:dyDescent="0.25">
      <c r="A1479" s="1">
        <v>41502.38541666339</v>
      </c>
      <c r="B1479" s="52">
        <v>18.001289924324343</v>
      </c>
      <c r="C1479" s="52">
        <v>55.493681496588344</v>
      </c>
    </row>
    <row r="1480" spans="1:3" x14ac:dyDescent="0.25">
      <c r="A1480" s="1">
        <v>41502.395833330054</v>
      </c>
      <c r="B1480" s="52">
        <v>18.270445422214305</v>
      </c>
      <c r="C1480" s="52">
        <v>57.689681460084387</v>
      </c>
    </row>
    <row r="1481" spans="1:3" x14ac:dyDescent="0.25">
      <c r="A1481" s="1">
        <v>41502.406249996719</v>
      </c>
      <c r="B1481" s="52">
        <v>19.67729760216864</v>
      </c>
      <c r="C1481" s="52">
        <v>57.55086350168061</v>
      </c>
    </row>
    <row r="1482" spans="1:3" x14ac:dyDescent="0.25">
      <c r="A1482" s="1">
        <v>41502.416666663383</v>
      </c>
      <c r="B1482" s="52">
        <v>18.131726861735192</v>
      </c>
      <c r="C1482" s="52">
        <v>55.123506740074738</v>
      </c>
    </row>
    <row r="1483" spans="1:3" x14ac:dyDescent="0.25">
      <c r="A1483" s="1">
        <v>41502.427083330047</v>
      </c>
      <c r="B1483" s="52">
        <v>18.876194719769749</v>
      </c>
      <c r="C1483" s="52">
        <v>54.187609392374647</v>
      </c>
    </row>
    <row r="1484" spans="1:3" x14ac:dyDescent="0.25">
      <c r="A1484" s="1">
        <v>41502.437499996711</v>
      </c>
      <c r="B1484" s="52">
        <v>19.51732618707571</v>
      </c>
      <c r="C1484" s="52">
        <v>56.34833247519812</v>
      </c>
    </row>
    <row r="1485" spans="1:3" x14ac:dyDescent="0.25">
      <c r="A1485" s="1">
        <v>41502.447916663376</v>
      </c>
      <c r="B1485" s="52">
        <v>19.914079636608122</v>
      </c>
      <c r="C1485" s="52">
        <v>53.605765008301773</v>
      </c>
    </row>
    <row r="1486" spans="1:3" x14ac:dyDescent="0.25">
      <c r="A1486" s="1">
        <v>41502.45833333004</v>
      </c>
      <c r="B1486" s="52">
        <v>18.511031943641022</v>
      </c>
      <c r="C1486" s="52">
        <v>54.821256709018236</v>
      </c>
    </row>
    <row r="1487" spans="1:3" x14ac:dyDescent="0.25">
      <c r="A1487" s="1">
        <v>41502.468749996704</v>
      </c>
      <c r="B1487" s="52">
        <v>18.182274588621556</v>
      </c>
      <c r="C1487" s="52">
        <v>57.831143877877729</v>
      </c>
    </row>
    <row r="1488" spans="1:3" x14ac:dyDescent="0.25">
      <c r="A1488" s="1">
        <v>41502.479166663368</v>
      </c>
      <c r="B1488" s="52">
        <v>19.636146161935415</v>
      </c>
      <c r="C1488" s="52">
        <v>57.950771016539242</v>
      </c>
    </row>
    <row r="1489" spans="1:3" x14ac:dyDescent="0.25">
      <c r="A1489" s="1">
        <v>41502.489583330032</v>
      </c>
      <c r="B1489" s="52">
        <v>19.159511822388016</v>
      </c>
      <c r="C1489" s="52">
        <v>57.582931749106528</v>
      </c>
    </row>
    <row r="1490" spans="1:3" x14ac:dyDescent="0.25">
      <c r="A1490" s="1">
        <v>41502.499999996697</v>
      </c>
      <c r="B1490" s="52">
        <v>19.808132600052588</v>
      </c>
      <c r="C1490" s="52">
        <v>57.367333673535526</v>
      </c>
    </row>
    <row r="1491" spans="1:3" x14ac:dyDescent="0.25">
      <c r="A1491" s="1">
        <v>41502.510416663361</v>
      </c>
      <c r="B1491" s="52">
        <v>18.303848563636848</v>
      </c>
      <c r="C1491" s="52">
        <v>53.371021618395837</v>
      </c>
    </row>
    <row r="1492" spans="1:3" x14ac:dyDescent="0.25">
      <c r="A1492" s="1">
        <v>41502.520833330025</v>
      </c>
      <c r="B1492" s="52">
        <v>19.586498368483063</v>
      </c>
      <c r="C1492" s="52">
        <v>55.35463493189264</v>
      </c>
    </row>
    <row r="1493" spans="1:3" x14ac:dyDescent="0.25">
      <c r="A1493" s="1">
        <v>41502.531249996689</v>
      </c>
      <c r="B1493" s="52">
        <v>19.640250659679957</v>
      </c>
      <c r="C1493" s="52">
        <v>54.983769604167364</v>
      </c>
    </row>
    <row r="1494" spans="1:3" x14ac:dyDescent="0.25">
      <c r="A1494" s="1">
        <v>41502.541666663354</v>
      </c>
      <c r="B1494" s="52">
        <v>18.513739645698632</v>
      </c>
      <c r="C1494" s="52">
        <v>54.828896624278535</v>
      </c>
    </row>
    <row r="1495" spans="1:3" x14ac:dyDescent="0.25">
      <c r="A1495" s="1">
        <v>41502.552083330018</v>
      </c>
      <c r="B1495" s="52">
        <v>19.165421795272408</v>
      </c>
      <c r="C1495" s="52">
        <v>56.459297717732596</v>
      </c>
    </row>
    <row r="1496" spans="1:3" x14ac:dyDescent="0.25">
      <c r="A1496" s="1">
        <v>41502.562499996682</v>
      </c>
      <c r="B1496" s="52">
        <v>19.181376864227083</v>
      </c>
      <c r="C1496" s="52">
        <v>55.504578844205</v>
      </c>
    </row>
    <row r="1497" spans="1:3" x14ac:dyDescent="0.25">
      <c r="A1497" s="1">
        <v>41502.572916663346</v>
      </c>
      <c r="B1497" s="52">
        <v>18.554197418398431</v>
      </c>
      <c r="C1497" s="52">
        <v>53.429408228674539</v>
      </c>
    </row>
    <row r="1498" spans="1:3" x14ac:dyDescent="0.25">
      <c r="A1498" s="1">
        <v>41502.583333330011</v>
      </c>
      <c r="B1498" s="52">
        <v>18.098110269222595</v>
      </c>
      <c r="C1498" s="52">
        <v>57.732256721576384</v>
      </c>
    </row>
    <row r="1499" spans="1:3" x14ac:dyDescent="0.25">
      <c r="A1499" s="1">
        <v>41502.593749996675</v>
      </c>
      <c r="B1499" s="52">
        <v>18.403737384576011</v>
      </c>
      <c r="C1499" s="52">
        <v>53.002608826809826</v>
      </c>
    </row>
    <row r="1500" spans="1:3" x14ac:dyDescent="0.25">
      <c r="A1500" s="1">
        <v>41502.604166663339</v>
      </c>
      <c r="B1500" s="52">
        <v>18.456434274478809</v>
      </c>
      <c r="C1500" s="52">
        <v>57.199086532569147</v>
      </c>
    </row>
    <row r="1501" spans="1:3" x14ac:dyDescent="0.25">
      <c r="A1501" s="1">
        <v>41502.614583330003</v>
      </c>
      <c r="B1501" s="52">
        <v>19.788624949712094</v>
      </c>
      <c r="C1501" s="52">
        <v>53.683248222359211</v>
      </c>
    </row>
    <row r="1502" spans="1:3" x14ac:dyDescent="0.25">
      <c r="A1502" s="1">
        <v>41502.624999996668</v>
      </c>
      <c r="B1502" s="52">
        <v>18.889119757783014</v>
      </c>
      <c r="C1502" s="52">
        <v>56.124131831836053</v>
      </c>
    </row>
    <row r="1503" spans="1:3" x14ac:dyDescent="0.25">
      <c r="A1503" s="1">
        <v>41502.635416663332</v>
      </c>
      <c r="B1503" s="52">
        <v>19.045830163471365</v>
      </c>
      <c r="C1503" s="52">
        <v>53.408311949393749</v>
      </c>
    </row>
    <row r="1504" spans="1:3" x14ac:dyDescent="0.25">
      <c r="A1504" s="1">
        <v>41502.645833329996</v>
      </c>
      <c r="B1504" s="52">
        <v>18.381989297704358</v>
      </c>
      <c r="C1504" s="52">
        <v>53.445137472792034</v>
      </c>
    </row>
    <row r="1505" spans="1:3" x14ac:dyDescent="0.25">
      <c r="A1505" s="1">
        <v>41502.65624999666</v>
      </c>
      <c r="B1505" s="52">
        <v>19.391619167186477</v>
      </c>
      <c r="C1505" s="52">
        <v>54.149891604773906</v>
      </c>
    </row>
    <row r="1506" spans="1:3" x14ac:dyDescent="0.25">
      <c r="A1506" s="1">
        <v>41502.666666663325</v>
      </c>
      <c r="B1506" s="52">
        <v>18.17220505712956</v>
      </c>
      <c r="C1506" s="52">
        <v>55.992280871738615</v>
      </c>
    </row>
    <row r="1507" spans="1:3" x14ac:dyDescent="0.25">
      <c r="A1507" s="1">
        <v>41502.677083329989</v>
      </c>
      <c r="B1507" s="52">
        <v>18.846257630414602</v>
      </c>
      <c r="C1507" s="52">
        <v>53.281159033692788</v>
      </c>
    </row>
    <row r="1508" spans="1:3" x14ac:dyDescent="0.25">
      <c r="A1508" s="1">
        <v>41502.687499996653</v>
      </c>
      <c r="B1508" s="52">
        <v>19.512951943124271</v>
      </c>
      <c r="C1508" s="52">
        <v>56.603157583269045</v>
      </c>
    </row>
    <row r="1509" spans="1:3" x14ac:dyDescent="0.25">
      <c r="A1509" s="1">
        <v>41502.697916663317</v>
      </c>
      <c r="B1509" s="52">
        <v>18.73384076834693</v>
      </c>
      <c r="C1509" s="52">
        <v>57.847137246700484</v>
      </c>
    </row>
    <row r="1510" spans="1:3" x14ac:dyDescent="0.25">
      <c r="A1510" s="1">
        <v>41502.708333329982</v>
      </c>
      <c r="B1510" s="52">
        <v>18.357257515732076</v>
      </c>
      <c r="C1510" s="52">
        <v>57.183822399646154</v>
      </c>
    </row>
    <row r="1511" spans="1:3" x14ac:dyDescent="0.25">
      <c r="A1511" s="1">
        <v>41502.718749996646</v>
      </c>
      <c r="B1511" s="52">
        <v>19.940729041459917</v>
      </c>
      <c r="C1511" s="52">
        <v>57.005594701874486</v>
      </c>
    </row>
    <row r="1512" spans="1:3" x14ac:dyDescent="0.25">
      <c r="A1512" s="1">
        <v>41502.72916666331</v>
      </c>
      <c r="B1512" s="52">
        <v>18.863290658748049</v>
      </c>
      <c r="C1512" s="52">
        <v>56.63676452659422</v>
      </c>
    </row>
    <row r="1513" spans="1:3" x14ac:dyDescent="0.25">
      <c r="A1513" s="1">
        <v>41502.739583329974</v>
      </c>
      <c r="B1513" s="52">
        <v>18.678868082798807</v>
      </c>
      <c r="C1513" s="52">
        <v>56.614789695878095</v>
      </c>
    </row>
    <row r="1514" spans="1:3" x14ac:dyDescent="0.25">
      <c r="A1514" s="1">
        <v>41502.749999996639</v>
      </c>
      <c r="B1514" s="52">
        <v>19.974780146625381</v>
      </c>
      <c r="C1514" s="52">
        <v>56.361991430262258</v>
      </c>
    </row>
    <row r="1515" spans="1:3" x14ac:dyDescent="0.25">
      <c r="A1515" s="1">
        <v>41502.760416663303</v>
      </c>
      <c r="B1515" s="52">
        <v>18.719979276544212</v>
      </c>
      <c r="C1515" s="52">
        <v>57.615823505346675</v>
      </c>
    </row>
    <row r="1516" spans="1:3" x14ac:dyDescent="0.25">
      <c r="A1516" s="1">
        <v>41502.770833329967</v>
      </c>
      <c r="B1516" s="52">
        <v>18.963007317471735</v>
      </c>
      <c r="C1516" s="52">
        <v>53.67484209074334</v>
      </c>
    </row>
    <row r="1517" spans="1:3" x14ac:dyDescent="0.25">
      <c r="A1517" s="1">
        <v>41502.781249996631</v>
      </c>
      <c r="B1517" s="52">
        <v>19.930849312105106</v>
      </c>
      <c r="C1517" s="52">
        <v>54.40662642419462</v>
      </c>
    </row>
    <row r="1518" spans="1:3" x14ac:dyDescent="0.25">
      <c r="A1518" s="1">
        <v>41502.791666663295</v>
      </c>
      <c r="B1518" s="52">
        <v>19.582845820523268</v>
      </c>
      <c r="C1518" s="52">
        <v>57.695786152289315</v>
      </c>
    </row>
    <row r="1519" spans="1:3" x14ac:dyDescent="0.25">
      <c r="A1519" s="1">
        <v>41502.80208332996</v>
      </c>
      <c r="B1519" s="52">
        <v>18.71860929250844</v>
      </c>
      <c r="C1519" s="52">
        <v>56.504921774405375</v>
      </c>
    </row>
    <row r="1520" spans="1:3" x14ac:dyDescent="0.25">
      <c r="A1520" s="1">
        <v>41502.812499996624</v>
      </c>
      <c r="B1520" s="52">
        <v>19.438331150368491</v>
      </c>
      <c r="C1520" s="52">
        <v>55.736033981667106</v>
      </c>
    </row>
    <row r="1521" spans="1:3" x14ac:dyDescent="0.25">
      <c r="A1521" s="1">
        <v>41502.822916663288</v>
      </c>
      <c r="B1521" s="52">
        <v>19.764106062648533</v>
      </c>
      <c r="C1521" s="52">
        <v>57.260944164763949</v>
      </c>
    </row>
    <row r="1522" spans="1:3" x14ac:dyDescent="0.25">
      <c r="A1522" s="1">
        <v>41502.833333329952</v>
      </c>
      <c r="B1522" s="52">
        <v>18.222511791865088</v>
      </c>
      <c r="C1522" s="52">
        <v>55.420582933081171</v>
      </c>
    </row>
    <row r="1523" spans="1:3" x14ac:dyDescent="0.25">
      <c r="A1523" s="1">
        <v>41502.843749996617</v>
      </c>
      <c r="B1523" s="52">
        <v>18.946475445739527</v>
      </c>
      <c r="C1523" s="52">
        <v>54.990250953777348</v>
      </c>
    </row>
    <row r="1524" spans="1:3" x14ac:dyDescent="0.25">
      <c r="A1524" s="1">
        <v>41502.854166663281</v>
      </c>
      <c r="B1524" s="52">
        <v>18.826770743742927</v>
      </c>
      <c r="C1524" s="52">
        <v>53.032741253914701</v>
      </c>
    </row>
    <row r="1525" spans="1:3" x14ac:dyDescent="0.25">
      <c r="A1525" s="1">
        <v>41502.864583329945</v>
      </c>
      <c r="B1525" s="52">
        <v>18.367654265321395</v>
      </c>
      <c r="C1525" s="52">
        <v>53.648006870202572</v>
      </c>
    </row>
    <row r="1526" spans="1:3" x14ac:dyDescent="0.25">
      <c r="A1526" s="1">
        <v>41502.874999996609</v>
      </c>
      <c r="B1526" s="52">
        <v>18.590346589649624</v>
      </c>
      <c r="C1526" s="52">
        <v>53.499794507148742</v>
      </c>
    </row>
    <row r="1527" spans="1:3" x14ac:dyDescent="0.25">
      <c r="A1527" s="1">
        <v>41502.885416663274</v>
      </c>
      <c r="B1527" s="52">
        <v>19.657023991532085</v>
      </c>
      <c r="C1527" s="52">
        <v>53.975885835176065</v>
      </c>
    </row>
    <row r="1528" spans="1:3" x14ac:dyDescent="0.25">
      <c r="A1528" s="1">
        <v>41502.895833329938</v>
      </c>
      <c r="B1528" s="52">
        <v>18.512628969554495</v>
      </c>
      <c r="C1528" s="52">
        <v>56.032487405823076</v>
      </c>
    </row>
    <row r="1529" spans="1:3" x14ac:dyDescent="0.25">
      <c r="A1529" s="1">
        <v>41502.906249996602</v>
      </c>
      <c r="B1529" s="52">
        <v>18.7744496586526</v>
      </c>
      <c r="C1529" s="52">
        <v>54.589581648030389</v>
      </c>
    </row>
    <row r="1530" spans="1:3" x14ac:dyDescent="0.25">
      <c r="A1530" s="1">
        <v>41502.916666663266</v>
      </c>
      <c r="B1530" s="52">
        <v>18.140534824326526</v>
      </c>
      <c r="C1530" s="52">
        <v>53.689893669412378</v>
      </c>
    </row>
    <row r="1531" spans="1:3" x14ac:dyDescent="0.25">
      <c r="A1531" s="1">
        <v>41502.927083329931</v>
      </c>
      <c r="B1531" s="52">
        <v>18.353828587654622</v>
      </c>
      <c r="C1531" s="52">
        <v>53.032111118787469</v>
      </c>
    </row>
    <row r="1532" spans="1:3" x14ac:dyDescent="0.25">
      <c r="A1532" s="1">
        <v>41502.937499996595</v>
      </c>
      <c r="B1532" s="52">
        <v>18.326018183207129</v>
      </c>
      <c r="C1532" s="52">
        <v>57.273004197657883</v>
      </c>
    </row>
    <row r="1533" spans="1:3" x14ac:dyDescent="0.25">
      <c r="A1533" s="1">
        <v>41502.947916663259</v>
      </c>
      <c r="B1533" s="52">
        <v>18.603514645004545</v>
      </c>
      <c r="C1533" s="52">
        <v>55.878416499542311</v>
      </c>
    </row>
    <row r="1534" spans="1:3" x14ac:dyDescent="0.25">
      <c r="A1534" s="1">
        <v>41502.958333329923</v>
      </c>
      <c r="B1534" s="52">
        <v>18.037432674996644</v>
      </c>
      <c r="C1534" s="52">
        <v>55.776672338787975</v>
      </c>
    </row>
    <row r="1535" spans="1:3" x14ac:dyDescent="0.25">
      <c r="A1535" s="1">
        <v>41502.968749996588</v>
      </c>
      <c r="B1535" s="52">
        <v>19.657320890063275</v>
      </c>
      <c r="C1535" s="52">
        <v>54.038853149494578</v>
      </c>
    </row>
    <row r="1536" spans="1:3" x14ac:dyDescent="0.25">
      <c r="A1536" s="1">
        <v>41502.979166663252</v>
      </c>
      <c r="B1536" s="52">
        <v>19.356734331710836</v>
      </c>
      <c r="C1536" s="52">
        <v>56.872003609556195</v>
      </c>
    </row>
    <row r="1537" spans="1:3" x14ac:dyDescent="0.25">
      <c r="A1537" s="1">
        <v>41502.989583329916</v>
      </c>
      <c r="B1537" s="52">
        <v>19.165863684824977</v>
      </c>
      <c r="C1537" s="52">
        <v>54.442901680004375</v>
      </c>
    </row>
    <row r="1538" spans="1:3" x14ac:dyDescent="0.25">
      <c r="A1538" s="1">
        <v>41502.99999999658</v>
      </c>
      <c r="B1538" s="52">
        <v>19.459819306411497</v>
      </c>
      <c r="C1538" s="52">
        <v>57.151555435020889</v>
      </c>
    </row>
    <row r="1539" spans="1:3" x14ac:dyDescent="0.25">
      <c r="A1539" s="1">
        <v>41503.010416663245</v>
      </c>
      <c r="B1539" s="52">
        <v>19.146301717430244</v>
      </c>
      <c r="C1539" s="52">
        <v>54.78421587566384</v>
      </c>
    </row>
    <row r="1540" spans="1:3" x14ac:dyDescent="0.25">
      <c r="A1540" s="1">
        <v>41503.020833329909</v>
      </c>
      <c r="B1540" s="52">
        <v>18.064474918864011</v>
      </c>
      <c r="C1540" s="52">
        <v>54.930247891983811</v>
      </c>
    </row>
    <row r="1541" spans="1:3" x14ac:dyDescent="0.25">
      <c r="A1541" s="1">
        <v>41503.031249996573</v>
      </c>
      <c r="B1541" s="52">
        <v>18.696083657148939</v>
      </c>
      <c r="C1541" s="52">
        <v>57.342549768393752</v>
      </c>
    </row>
    <row r="1542" spans="1:3" x14ac:dyDescent="0.25">
      <c r="A1542" s="1">
        <v>41503.041666663237</v>
      </c>
      <c r="B1542" s="52">
        <v>19.494910291180521</v>
      </c>
      <c r="C1542" s="52">
        <v>55.240321373271783</v>
      </c>
    </row>
    <row r="1543" spans="1:3" x14ac:dyDescent="0.25">
      <c r="A1543" s="1">
        <v>41503.052083329902</v>
      </c>
      <c r="B1543" s="52">
        <v>18.760524818826209</v>
      </c>
      <c r="C1543" s="52">
        <v>57.252549057546645</v>
      </c>
    </row>
    <row r="1544" spans="1:3" x14ac:dyDescent="0.25">
      <c r="A1544" s="1">
        <v>41503.062499996566</v>
      </c>
      <c r="B1544" s="52">
        <v>18.086213505480533</v>
      </c>
      <c r="C1544" s="52">
        <v>57.440322769820526</v>
      </c>
    </row>
    <row r="1545" spans="1:3" x14ac:dyDescent="0.25">
      <c r="A1545" s="1">
        <v>41503.07291666323</v>
      </c>
      <c r="B1545" s="52">
        <v>19.494704466041128</v>
      </c>
      <c r="C1545" s="52">
        <v>56.814527503234565</v>
      </c>
    </row>
    <row r="1546" spans="1:3" x14ac:dyDescent="0.25">
      <c r="A1546" s="1">
        <v>41503.083333329894</v>
      </c>
      <c r="B1546" s="52">
        <v>18.3563976749818</v>
      </c>
      <c r="C1546" s="52">
        <v>53.935716168700388</v>
      </c>
    </row>
    <row r="1547" spans="1:3" x14ac:dyDescent="0.25">
      <c r="A1547" s="1">
        <v>41503.093749996558</v>
      </c>
      <c r="B1547" s="52">
        <v>19.133890379051905</v>
      </c>
      <c r="C1547" s="52">
        <v>57.663786301794033</v>
      </c>
    </row>
    <row r="1548" spans="1:3" x14ac:dyDescent="0.25">
      <c r="A1548" s="1">
        <v>41503.104166663223</v>
      </c>
      <c r="B1548" s="52">
        <v>19.013677484553632</v>
      </c>
      <c r="C1548" s="52">
        <v>55.365792932478634</v>
      </c>
    </row>
    <row r="1549" spans="1:3" x14ac:dyDescent="0.25">
      <c r="A1549" s="1">
        <v>41503.114583329887</v>
      </c>
      <c r="B1549" s="52">
        <v>19.993005028827689</v>
      </c>
      <c r="C1549" s="52">
        <v>56.717078976407365</v>
      </c>
    </row>
    <row r="1550" spans="1:3" x14ac:dyDescent="0.25">
      <c r="A1550" s="1">
        <v>41503.124999996551</v>
      </c>
      <c r="B1550" s="52">
        <v>18.312664193051688</v>
      </c>
      <c r="C1550" s="52">
        <v>53.261034246283266</v>
      </c>
    </row>
    <row r="1551" spans="1:3" x14ac:dyDescent="0.25">
      <c r="A1551" s="1">
        <v>41503.135416663215</v>
      </c>
      <c r="B1551" s="52">
        <v>19.076150739256644</v>
      </c>
      <c r="C1551" s="52">
        <v>56.957508636534726</v>
      </c>
    </row>
    <row r="1552" spans="1:3" x14ac:dyDescent="0.25">
      <c r="A1552" s="1">
        <v>41503.14583332988</v>
      </c>
      <c r="B1552" s="52">
        <v>19.103908098511749</v>
      </c>
      <c r="C1552" s="52">
        <v>55.649793295403725</v>
      </c>
    </row>
    <row r="1553" spans="1:6" x14ac:dyDescent="0.25">
      <c r="A1553" s="1">
        <v>41503.156249996544</v>
      </c>
      <c r="B1553" s="52">
        <v>19.593075590052837</v>
      </c>
      <c r="C1553" s="52">
        <v>55.380263803025443</v>
      </c>
    </row>
    <row r="1554" spans="1:6" x14ac:dyDescent="0.25">
      <c r="A1554" s="1">
        <v>41503.166666663208</v>
      </c>
      <c r="B1554" s="52">
        <v>18.455613858253841</v>
      </c>
      <c r="C1554" s="52">
        <v>53.718960148161351</v>
      </c>
    </row>
    <row r="1555" spans="1:6" x14ac:dyDescent="0.25">
      <c r="A1555" s="1">
        <v>41503.177083329872</v>
      </c>
      <c r="B1555" s="52">
        <v>18.116874679037807</v>
      </c>
      <c r="C1555" s="52">
        <v>53.809637778047623</v>
      </c>
    </row>
    <row r="1556" spans="1:6" x14ac:dyDescent="0.25">
      <c r="A1556" s="1">
        <v>41503.187499996537</v>
      </c>
      <c r="B1556" s="52">
        <v>18.844787262327852</v>
      </c>
      <c r="C1556" s="52">
        <v>53.132413515089645</v>
      </c>
    </row>
    <row r="1557" spans="1:6" x14ac:dyDescent="0.25">
      <c r="A1557" s="1">
        <v>41503.197916663201</v>
      </c>
      <c r="B1557" s="52">
        <v>18.491845252809576</v>
      </c>
      <c r="C1557" s="52">
        <v>57.31995908239444</v>
      </c>
    </row>
    <row r="1558" spans="1:6" x14ac:dyDescent="0.25">
      <c r="A1558" s="1">
        <v>41503.208333329865</v>
      </c>
      <c r="B1558" s="52">
        <v>18.092650410203394</v>
      </c>
      <c r="C1558" s="52">
        <v>57.131544559668562</v>
      </c>
    </row>
    <row r="1559" spans="1:6" x14ac:dyDescent="0.25">
      <c r="A1559" s="1">
        <v>41503.218749996529</v>
      </c>
      <c r="B1559" s="52">
        <v>18.788205224431895</v>
      </c>
      <c r="C1559" s="52">
        <v>54.048210890172612</v>
      </c>
    </row>
    <row r="1560" spans="1:6" x14ac:dyDescent="0.25">
      <c r="A1560" s="1">
        <v>41503.229166663194</v>
      </c>
      <c r="B1560" s="52">
        <v>18.900801657502324</v>
      </c>
      <c r="C1560" s="52">
        <v>55.474946313838565</v>
      </c>
    </row>
    <row r="1561" spans="1:6" x14ac:dyDescent="0.25">
      <c r="A1561" s="1">
        <v>41503.239583329858</v>
      </c>
      <c r="B1561" s="52">
        <v>18.096906745562801</v>
      </c>
      <c r="C1561" s="52">
        <v>57.797919538762272</v>
      </c>
      <c r="F1561" s="52">
        <v>19.747658591317951</v>
      </c>
    </row>
    <row r="1562" spans="1:6" x14ac:dyDescent="0.25">
      <c r="A1562" s="1">
        <v>41503.249999996522</v>
      </c>
      <c r="B1562" s="52">
        <v>18.3998462518874</v>
      </c>
      <c r="C1562" s="52">
        <v>54.007694303194675</v>
      </c>
    </row>
    <row r="1563" spans="1:6" x14ac:dyDescent="0.25">
      <c r="A1563" s="1">
        <v>41503.260416663186</v>
      </c>
      <c r="B1563" s="52">
        <v>18.257834614386301</v>
      </c>
      <c r="C1563" s="52">
        <v>53.514829734803712</v>
      </c>
    </row>
    <row r="1564" spans="1:6" x14ac:dyDescent="0.25">
      <c r="A1564" s="1">
        <v>41503.270833329851</v>
      </c>
      <c r="B1564" s="52">
        <v>19.747658591317951</v>
      </c>
      <c r="C1564" s="52">
        <v>57.968877657386074</v>
      </c>
    </row>
    <row r="1565" spans="1:6" x14ac:dyDescent="0.25">
      <c r="A1565" s="1">
        <v>41503.281249996515</v>
      </c>
      <c r="B1565" s="52">
        <v>19.822096256677469</v>
      </c>
      <c r="C1565" s="52">
        <v>54.56497545050324</v>
      </c>
      <c r="F1565" s="52">
        <v>18.257834614386301</v>
      </c>
    </row>
    <row r="1566" spans="1:6" x14ac:dyDescent="0.25">
      <c r="A1566" s="1">
        <v>41503.291666663179</v>
      </c>
      <c r="B1566" s="52">
        <v>18.30652270220202</v>
      </c>
      <c r="C1566" s="52">
        <v>55.418404502688539</v>
      </c>
    </row>
    <row r="1567" spans="1:6" x14ac:dyDescent="0.25">
      <c r="A1567" s="1">
        <v>41503.302083329843</v>
      </c>
      <c r="B1567" s="52">
        <v>18.220454890329176</v>
      </c>
      <c r="C1567" s="52">
        <v>56.80653926826907</v>
      </c>
    </row>
    <row r="1568" spans="1:6" x14ac:dyDescent="0.25">
      <c r="A1568" s="1">
        <v>41503.312499996508</v>
      </c>
      <c r="B1568" s="52">
        <v>19.751478036000908</v>
      </c>
      <c r="C1568" s="52">
        <v>56.111150478311814</v>
      </c>
    </row>
    <row r="1569" spans="1:3" x14ac:dyDescent="0.25">
      <c r="A1569" s="1">
        <v>41503.322916663172</v>
      </c>
      <c r="B1569" s="52">
        <v>18.214665635027444</v>
      </c>
      <c r="C1569" s="52">
        <v>56.368433796173015</v>
      </c>
    </row>
    <row r="1570" spans="1:3" x14ac:dyDescent="0.25">
      <c r="A1570" s="1">
        <v>41503.333333329836</v>
      </c>
      <c r="B1570" s="52">
        <v>19.058121892675036</v>
      </c>
      <c r="C1570" s="52">
        <v>56.478966440915492</v>
      </c>
    </row>
    <row r="1571" spans="1:3" x14ac:dyDescent="0.25">
      <c r="A1571" s="1">
        <v>41503.3437499965</v>
      </c>
      <c r="B1571" s="52">
        <v>18.502100592080971</v>
      </c>
      <c r="C1571" s="52">
        <v>57.263247282814852</v>
      </c>
    </row>
    <row r="1572" spans="1:3" x14ac:dyDescent="0.25">
      <c r="A1572" s="1">
        <v>41503.354166663165</v>
      </c>
      <c r="B1572" s="52">
        <v>19.590468967978495</v>
      </c>
      <c r="C1572" s="52">
        <v>57.619407722189429</v>
      </c>
    </row>
    <row r="1573" spans="1:3" x14ac:dyDescent="0.25">
      <c r="A1573" s="1">
        <v>41503.364583329829</v>
      </c>
      <c r="B1573" s="52">
        <v>18.297229945492251</v>
      </c>
      <c r="C1573" s="52">
        <v>56.173810714035369</v>
      </c>
    </row>
    <row r="1574" spans="1:3" x14ac:dyDescent="0.25">
      <c r="A1574" s="1">
        <v>41503.374999996493</v>
      </c>
      <c r="B1574" s="52">
        <v>18.227459325773467</v>
      </c>
      <c r="C1574" s="52">
        <v>56.290807946415939</v>
      </c>
    </row>
    <row r="1575" spans="1:3" x14ac:dyDescent="0.25">
      <c r="A1575" s="1">
        <v>41503.385416663157</v>
      </c>
      <c r="B1575" s="52">
        <v>19.650443198873941</v>
      </c>
      <c r="C1575" s="52">
        <v>57.988586036275635</v>
      </c>
    </row>
    <row r="1576" spans="1:3" x14ac:dyDescent="0.25">
      <c r="A1576" s="1">
        <v>41503.395833329821</v>
      </c>
      <c r="B1576" s="52">
        <v>19.334893287586628</v>
      </c>
      <c r="C1576" s="52">
        <v>57.312806419096844</v>
      </c>
    </row>
    <row r="1577" spans="1:3" x14ac:dyDescent="0.25">
      <c r="A1577" s="1">
        <v>41503.406249996486</v>
      </c>
      <c r="B1577" s="52">
        <v>19.793597108592287</v>
      </c>
      <c r="C1577" s="52">
        <v>53.266537099431659</v>
      </c>
    </row>
    <row r="1578" spans="1:3" x14ac:dyDescent="0.25">
      <c r="A1578" s="1">
        <v>41503.41666666315</v>
      </c>
      <c r="B1578" s="52">
        <v>18.810561480495135</v>
      </c>
      <c r="C1578" s="52">
        <v>57.711178804434383</v>
      </c>
    </row>
    <row r="1579" spans="1:3" x14ac:dyDescent="0.25">
      <c r="A1579" s="1">
        <v>41503.427083329814</v>
      </c>
      <c r="B1579" s="52">
        <v>18.279268068798238</v>
      </c>
      <c r="C1579" s="52">
        <v>56.889475847408043</v>
      </c>
    </row>
    <row r="1580" spans="1:3" x14ac:dyDescent="0.25">
      <c r="A1580" s="1">
        <v>41503.437499996478</v>
      </c>
      <c r="B1580" s="52">
        <v>19.457967632838109</v>
      </c>
      <c r="C1580" s="52">
        <v>56.914015431734597</v>
      </c>
    </row>
    <row r="1581" spans="1:3" x14ac:dyDescent="0.25">
      <c r="A1581" s="1">
        <v>41503.447916663143</v>
      </c>
      <c r="B1581" s="52">
        <v>18.514026024376637</v>
      </c>
      <c r="C1581" s="52">
        <v>57.031691371921994</v>
      </c>
    </row>
    <row r="1582" spans="1:3" x14ac:dyDescent="0.25">
      <c r="A1582" s="1">
        <v>41503.458333329807</v>
      </c>
      <c r="B1582" s="52">
        <v>18.939390600385416</v>
      </c>
      <c r="C1582" s="52">
        <v>55.006801115056369</v>
      </c>
    </row>
    <row r="1583" spans="1:3" x14ac:dyDescent="0.25">
      <c r="A1583" s="1">
        <v>41503.468749996471</v>
      </c>
      <c r="B1583" s="52">
        <v>18.119364265706068</v>
      </c>
      <c r="C1583" s="52">
        <v>53.967551799903504</v>
      </c>
    </row>
    <row r="1584" spans="1:3" x14ac:dyDescent="0.25">
      <c r="A1584" s="1">
        <v>41503.479166663135</v>
      </c>
      <c r="B1584" s="52">
        <v>18.037010726459126</v>
      </c>
      <c r="C1584" s="52">
        <v>56.859476014927914</v>
      </c>
    </row>
    <row r="1585" spans="1:3" x14ac:dyDescent="0.25">
      <c r="A1585" s="1">
        <v>41503.4895833298</v>
      </c>
      <c r="B1585" s="52">
        <v>19.623809725351506</v>
      </c>
      <c r="C1585" s="52">
        <v>56.392901177898885</v>
      </c>
    </row>
    <row r="1586" spans="1:3" x14ac:dyDescent="0.25">
      <c r="A1586" s="1">
        <v>41503.499999996464</v>
      </c>
      <c r="B1586" s="52">
        <v>19.697234448853198</v>
      </c>
      <c r="C1586" s="52">
        <v>53.909044082540525</v>
      </c>
    </row>
    <row r="1587" spans="1:3" x14ac:dyDescent="0.25">
      <c r="A1587" s="1">
        <v>41503.510416663128</v>
      </c>
      <c r="B1587" s="52">
        <v>19.85603801098911</v>
      </c>
      <c r="C1587" s="52">
        <v>57.013873444444961</v>
      </c>
    </row>
    <row r="1588" spans="1:3" x14ac:dyDescent="0.25">
      <c r="A1588" s="1">
        <v>41503.520833329792</v>
      </c>
      <c r="B1588" s="52">
        <v>18.360609572092571</v>
      </c>
      <c r="C1588" s="52">
        <v>55.330639555042588</v>
      </c>
    </row>
    <row r="1589" spans="1:3" x14ac:dyDescent="0.25">
      <c r="A1589" s="1">
        <v>41503.531249996457</v>
      </c>
      <c r="B1589" s="52">
        <v>19.442941744394577</v>
      </c>
      <c r="C1589" s="52">
        <v>54.638940527847858</v>
      </c>
    </row>
    <row r="1590" spans="1:3" x14ac:dyDescent="0.25">
      <c r="A1590" s="1">
        <v>41503.541666663121</v>
      </c>
      <c r="B1590" s="52">
        <v>19.244711324699917</v>
      </c>
      <c r="C1590" s="52">
        <v>55.21558360620547</v>
      </c>
    </row>
    <row r="1591" spans="1:3" x14ac:dyDescent="0.25">
      <c r="A1591" s="1">
        <v>41503.552083329785</v>
      </c>
      <c r="B1591" s="52">
        <v>19.521806369063889</v>
      </c>
      <c r="C1591" s="52">
        <v>57.184491751860769</v>
      </c>
    </row>
    <row r="1592" spans="1:3" x14ac:dyDescent="0.25">
      <c r="A1592" s="1">
        <v>41503.562499996449</v>
      </c>
      <c r="B1592" s="52">
        <v>19.423933558008159</v>
      </c>
      <c r="C1592" s="52">
        <v>57.491343181152459</v>
      </c>
    </row>
    <row r="1593" spans="1:3" x14ac:dyDescent="0.25">
      <c r="A1593" s="1">
        <v>41503.572916663114</v>
      </c>
      <c r="B1593" s="52">
        <v>18.178753618839067</v>
      </c>
      <c r="C1593" s="52">
        <v>57.028028445112106</v>
      </c>
    </row>
    <row r="1594" spans="1:3" x14ac:dyDescent="0.25">
      <c r="A1594" s="1">
        <v>41503.583333329778</v>
      </c>
      <c r="B1594" s="52">
        <v>18.087492283954681</v>
      </c>
      <c r="C1594" s="52">
        <v>54.436010326341311</v>
      </c>
    </row>
    <row r="1595" spans="1:3" x14ac:dyDescent="0.25">
      <c r="A1595" s="1">
        <v>41503.593749996442</v>
      </c>
      <c r="B1595" s="52">
        <v>19.963187756398707</v>
      </c>
      <c r="C1595" s="52">
        <v>53.242260700194436</v>
      </c>
    </row>
    <row r="1596" spans="1:3" x14ac:dyDescent="0.25">
      <c r="A1596" s="1">
        <v>41503.604166663106</v>
      </c>
      <c r="B1596" s="52">
        <v>19.571227276345251</v>
      </c>
      <c r="C1596" s="52">
        <v>57.923579099903847</v>
      </c>
    </row>
    <row r="1597" spans="1:3" x14ac:dyDescent="0.25">
      <c r="A1597" s="1">
        <v>41503.614583329771</v>
      </c>
      <c r="B1597" s="52">
        <v>19.860417671988547</v>
      </c>
      <c r="C1597" s="52">
        <v>54.895922853846585</v>
      </c>
    </row>
    <row r="1598" spans="1:3" x14ac:dyDescent="0.25">
      <c r="A1598" s="1">
        <v>41503.624999996435</v>
      </c>
      <c r="B1598" s="52">
        <v>19.626293262322918</v>
      </c>
      <c r="C1598" s="52">
        <v>53.229732360355932</v>
      </c>
    </row>
    <row r="1599" spans="1:3" x14ac:dyDescent="0.25">
      <c r="A1599" s="1">
        <v>41503.635416663099</v>
      </c>
      <c r="B1599" s="52">
        <v>18.938603865290975</v>
      </c>
      <c r="C1599" s="52">
        <v>55.485054347747841</v>
      </c>
    </row>
    <row r="1600" spans="1:3" x14ac:dyDescent="0.25">
      <c r="A1600" s="1">
        <v>41503.645833329763</v>
      </c>
      <c r="B1600" s="52">
        <v>18.646967964451505</v>
      </c>
      <c r="C1600" s="52">
        <v>54.200870614469117</v>
      </c>
    </row>
    <row r="1601" spans="1:3" x14ac:dyDescent="0.25">
      <c r="A1601" s="1">
        <v>41503.656249996428</v>
      </c>
      <c r="B1601" s="52">
        <v>18.623470814923575</v>
      </c>
      <c r="C1601" s="52">
        <v>53.56267606386492</v>
      </c>
    </row>
    <row r="1602" spans="1:3" x14ac:dyDescent="0.25">
      <c r="A1602" s="1">
        <v>41503.666666663092</v>
      </c>
      <c r="B1602" s="52">
        <v>19.221472544210261</v>
      </c>
      <c r="C1602" s="52">
        <v>56.176048972636792</v>
      </c>
    </row>
    <row r="1603" spans="1:3" x14ac:dyDescent="0.25">
      <c r="A1603" s="1">
        <v>41503.677083329756</v>
      </c>
      <c r="B1603" s="52">
        <v>18.245162546024613</v>
      </c>
      <c r="C1603" s="52">
        <v>57.191255076483422</v>
      </c>
    </row>
    <row r="1604" spans="1:3" x14ac:dyDescent="0.25">
      <c r="A1604" s="1">
        <v>41503.68749999642</v>
      </c>
      <c r="B1604" s="52">
        <v>19.752885694681272</v>
      </c>
      <c r="C1604" s="52">
        <v>57.98722966118715</v>
      </c>
    </row>
    <row r="1605" spans="1:3" x14ac:dyDescent="0.25">
      <c r="A1605" s="1">
        <v>41503.697916663084</v>
      </c>
      <c r="B1605" s="52">
        <v>19.722766928127871</v>
      </c>
      <c r="C1605" s="52">
        <v>57.330229625544732</v>
      </c>
    </row>
    <row r="1606" spans="1:3" x14ac:dyDescent="0.25">
      <c r="A1606" s="1">
        <v>41503.708333329749</v>
      </c>
      <c r="B1606" s="52">
        <v>19.402741587689974</v>
      </c>
      <c r="C1606" s="52">
        <v>55.420689938105831</v>
      </c>
    </row>
    <row r="1607" spans="1:3" x14ac:dyDescent="0.25">
      <c r="A1607" s="1">
        <v>41503.718749996413</v>
      </c>
      <c r="B1607" s="52">
        <v>19.515484931897554</v>
      </c>
      <c r="C1607" s="52">
        <v>57.432696889190318</v>
      </c>
    </row>
    <row r="1608" spans="1:3" x14ac:dyDescent="0.25">
      <c r="A1608" s="1">
        <v>41503.729166663077</v>
      </c>
      <c r="B1608" s="52">
        <v>19.372794389257741</v>
      </c>
      <c r="C1608" s="52">
        <v>53.404963461347869</v>
      </c>
    </row>
    <row r="1609" spans="1:3" x14ac:dyDescent="0.25">
      <c r="A1609" s="1">
        <v>41503.739583329741</v>
      </c>
      <c r="B1609" s="52">
        <v>18.948348431733141</v>
      </c>
      <c r="C1609" s="52">
        <v>54.526518485534524</v>
      </c>
    </row>
    <row r="1610" spans="1:3" x14ac:dyDescent="0.25">
      <c r="A1610" s="1">
        <v>41503.749999996406</v>
      </c>
      <c r="B1610" s="52">
        <v>18.841828986850519</v>
      </c>
      <c r="C1610" s="52">
        <v>55.782963200907297</v>
      </c>
    </row>
    <row r="1611" spans="1:3" x14ac:dyDescent="0.25">
      <c r="A1611" s="1">
        <v>41503.76041666307</v>
      </c>
      <c r="B1611" s="52">
        <v>18.875267310782238</v>
      </c>
      <c r="C1611" s="52">
        <v>55.56453945757444</v>
      </c>
    </row>
    <row r="1612" spans="1:3" x14ac:dyDescent="0.25">
      <c r="A1612" s="1">
        <v>41503.770833329734</v>
      </c>
      <c r="B1612" s="52">
        <v>19.637911836049426</v>
      </c>
      <c r="C1612" s="52">
        <v>57.093245796622682</v>
      </c>
    </row>
    <row r="1613" spans="1:3" x14ac:dyDescent="0.25">
      <c r="A1613" s="1">
        <v>41503.781249996398</v>
      </c>
      <c r="B1613" s="52">
        <v>18.768954064317963</v>
      </c>
      <c r="C1613" s="52">
        <v>57.746843895071514</v>
      </c>
    </row>
    <row r="1614" spans="1:3" x14ac:dyDescent="0.25">
      <c r="A1614" s="1">
        <v>41503.791666663063</v>
      </c>
      <c r="B1614" s="52">
        <v>18.273416133695022</v>
      </c>
      <c r="C1614" s="52">
        <v>54.695376619899932</v>
      </c>
    </row>
    <row r="1615" spans="1:3" x14ac:dyDescent="0.25">
      <c r="A1615" s="1">
        <v>41503.802083329727</v>
      </c>
      <c r="B1615" s="52">
        <v>18.896848694271643</v>
      </c>
      <c r="C1615" s="52">
        <v>53.121937530320999</v>
      </c>
    </row>
    <row r="1616" spans="1:3" x14ac:dyDescent="0.25">
      <c r="A1616" s="1">
        <v>41503.812499996391</v>
      </c>
      <c r="B1616" s="52">
        <v>18.840042269949588</v>
      </c>
      <c r="C1616" s="52">
        <v>56.245071760097453</v>
      </c>
    </row>
    <row r="1617" spans="1:3" x14ac:dyDescent="0.25">
      <c r="A1617" s="1">
        <v>41503.822916663055</v>
      </c>
      <c r="B1617" s="52">
        <v>18.189596042366677</v>
      </c>
      <c r="C1617" s="52">
        <v>54.985539638780359</v>
      </c>
    </row>
    <row r="1618" spans="1:3" x14ac:dyDescent="0.25">
      <c r="A1618" s="1">
        <v>41503.83333332972</v>
      </c>
      <c r="B1618" s="52">
        <v>19.338783008167074</v>
      </c>
      <c r="C1618" s="52">
        <v>55.407870531165912</v>
      </c>
    </row>
    <row r="1619" spans="1:3" x14ac:dyDescent="0.25">
      <c r="A1619" s="1">
        <v>41503.843749996384</v>
      </c>
      <c r="B1619" s="52">
        <v>18.068079302407611</v>
      </c>
      <c r="C1619" s="52">
        <v>54.090035609000992</v>
      </c>
    </row>
    <row r="1620" spans="1:3" x14ac:dyDescent="0.25">
      <c r="A1620" s="1">
        <v>41503.854166663048</v>
      </c>
      <c r="B1620" s="52">
        <v>18.444620841584456</v>
      </c>
      <c r="C1620" s="52">
        <v>56.219898934024066</v>
      </c>
    </row>
    <row r="1621" spans="1:3" x14ac:dyDescent="0.25">
      <c r="A1621" s="1">
        <v>41503.864583329712</v>
      </c>
      <c r="B1621" s="52">
        <v>18.644191385200433</v>
      </c>
      <c r="C1621" s="52">
        <v>55.458161556842093</v>
      </c>
    </row>
    <row r="1622" spans="1:3" x14ac:dyDescent="0.25">
      <c r="A1622" s="1">
        <v>41503.874999996377</v>
      </c>
      <c r="B1622" s="52">
        <v>19.508696516357457</v>
      </c>
      <c r="C1622" s="52">
        <v>56.858303538720996</v>
      </c>
    </row>
    <row r="1623" spans="1:3" x14ac:dyDescent="0.25">
      <c r="A1623" s="1">
        <v>41503.885416663041</v>
      </c>
      <c r="B1623" s="52">
        <v>18.209141242913109</v>
      </c>
      <c r="C1623" s="52">
        <v>53.072269960932786</v>
      </c>
    </row>
    <row r="1624" spans="1:3" x14ac:dyDescent="0.25">
      <c r="A1624" s="1">
        <v>41503.895833329705</v>
      </c>
      <c r="B1624" s="52">
        <v>19.374771389772825</v>
      </c>
      <c r="C1624" s="52">
        <v>57.095936589561447</v>
      </c>
    </row>
    <row r="1625" spans="1:3" x14ac:dyDescent="0.25">
      <c r="A1625" s="1">
        <v>41503.906249996369</v>
      </c>
      <c r="B1625" s="52">
        <v>19.112715409457838</v>
      </c>
      <c r="C1625" s="52">
        <v>56.207843896804619</v>
      </c>
    </row>
    <row r="1626" spans="1:3" x14ac:dyDescent="0.25">
      <c r="A1626" s="1">
        <v>41503.916666663034</v>
      </c>
      <c r="B1626" s="52">
        <v>18.48372925030586</v>
      </c>
      <c r="C1626" s="52">
        <v>56.265565485126302</v>
      </c>
    </row>
    <row r="1627" spans="1:3" x14ac:dyDescent="0.25">
      <c r="A1627" s="1">
        <v>41503.927083329698</v>
      </c>
      <c r="B1627" s="52">
        <v>19.517045899705256</v>
      </c>
      <c r="C1627" s="52">
        <v>53.803166025315605</v>
      </c>
    </row>
    <row r="1628" spans="1:3" x14ac:dyDescent="0.25">
      <c r="A1628" s="1">
        <v>41503.937499996362</v>
      </c>
      <c r="B1628" s="52">
        <v>19.269650346682774</v>
      </c>
      <c r="C1628" s="52">
        <v>54.052434190587974</v>
      </c>
    </row>
    <row r="1629" spans="1:3" x14ac:dyDescent="0.25">
      <c r="A1629" s="1">
        <v>41503.947916663026</v>
      </c>
      <c r="B1629" s="52">
        <v>19.849530755732687</v>
      </c>
      <c r="C1629" s="52">
        <v>53.310270492354043</v>
      </c>
    </row>
    <row r="1630" spans="1:3" x14ac:dyDescent="0.25">
      <c r="A1630" s="1">
        <v>41503.958333329691</v>
      </c>
      <c r="B1630" s="52">
        <v>19.640182766764376</v>
      </c>
      <c r="C1630" s="52">
        <v>57.869861043002707</v>
      </c>
    </row>
    <row r="1631" spans="1:3" x14ac:dyDescent="0.25">
      <c r="A1631" s="1">
        <v>41503.968749996355</v>
      </c>
      <c r="B1631" s="52">
        <v>19.676463926804971</v>
      </c>
      <c r="C1631" s="52">
        <v>53.5811781391333</v>
      </c>
    </row>
    <row r="1632" spans="1:3" x14ac:dyDescent="0.25">
      <c r="A1632" s="1">
        <v>41503.979166663019</v>
      </c>
      <c r="B1632" s="52">
        <v>19.053302456607661</v>
      </c>
      <c r="C1632" s="52">
        <v>54.710588674724896</v>
      </c>
    </row>
    <row r="1633" spans="1:3" x14ac:dyDescent="0.25">
      <c r="A1633" s="1">
        <v>41503.989583329683</v>
      </c>
      <c r="B1633" s="52">
        <v>19.234545439826409</v>
      </c>
      <c r="C1633" s="52">
        <v>53.638824513854686</v>
      </c>
    </row>
    <row r="1634" spans="1:3" x14ac:dyDescent="0.25">
      <c r="A1634" s="1">
        <v>41503.999999996347</v>
      </c>
      <c r="B1634" s="52">
        <v>19.04937559782471</v>
      </c>
      <c r="C1634" s="52">
        <v>53.867478151163489</v>
      </c>
    </row>
    <row r="1635" spans="1:3" x14ac:dyDescent="0.25">
      <c r="A1635" s="1">
        <v>41504.010416663012</v>
      </c>
      <c r="B1635" s="52">
        <v>19.420457599522784</v>
      </c>
      <c r="C1635" s="52">
        <v>53.513284309073924</v>
      </c>
    </row>
    <row r="1636" spans="1:3" x14ac:dyDescent="0.25">
      <c r="A1636" s="1">
        <v>41504.020833329676</v>
      </c>
      <c r="B1636" s="52">
        <v>19.3127255844364</v>
      </c>
      <c r="C1636" s="52">
        <v>54.256212225446539</v>
      </c>
    </row>
    <row r="1637" spans="1:3" x14ac:dyDescent="0.25">
      <c r="A1637" s="1">
        <v>41504.03124999634</v>
      </c>
      <c r="B1637" s="52">
        <v>19.745277606774668</v>
      </c>
      <c r="C1637" s="52">
        <v>55.89100247476145</v>
      </c>
    </row>
    <row r="1638" spans="1:3" x14ac:dyDescent="0.25">
      <c r="A1638" s="1">
        <v>41504.041666663004</v>
      </c>
      <c r="B1638" s="52">
        <v>18.58160175971458</v>
      </c>
      <c r="C1638" s="52">
        <v>55.043761765968952</v>
      </c>
    </row>
    <row r="1639" spans="1:3" x14ac:dyDescent="0.25">
      <c r="A1639" s="1">
        <v>41504.052083329669</v>
      </c>
      <c r="B1639" s="52">
        <v>19.644142484927055</v>
      </c>
      <c r="C1639" s="52">
        <v>53.193177685387184</v>
      </c>
    </row>
    <row r="1640" spans="1:3" x14ac:dyDescent="0.25">
      <c r="A1640" s="1">
        <v>41504.062499996333</v>
      </c>
      <c r="B1640" s="52">
        <v>19.200375819563025</v>
      </c>
      <c r="C1640" s="52">
        <v>56.633816920577523</v>
      </c>
    </row>
    <row r="1641" spans="1:3" x14ac:dyDescent="0.25">
      <c r="A1641" s="1">
        <v>41504.072916662997</v>
      </c>
      <c r="B1641" s="52">
        <v>18.214062964124359</v>
      </c>
      <c r="C1641" s="52">
        <v>53.195587270122026</v>
      </c>
    </row>
    <row r="1642" spans="1:3" x14ac:dyDescent="0.25">
      <c r="A1642" s="1">
        <v>41504.083333329661</v>
      </c>
      <c r="B1642" s="52">
        <v>19.342074099480499</v>
      </c>
      <c r="C1642" s="52">
        <v>57.2191335538147</v>
      </c>
    </row>
    <row r="1643" spans="1:3" x14ac:dyDescent="0.25">
      <c r="A1643" s="1">
        <v>41504.093749996326</v>
      </c>
      <c r="B1643" s="52">
        <v>19.213404337172292</v>
      </c>
      <c r="C1643" s="52">
        <v>57.161123237156488</v>
      </c>
    </row>
    <row r="1644" spans="1:3" x14ac:dyDescent="0.25">
      <c r="A1644" s="1">
        <v>41504.10416666299</v>
      </c>
      <c r="B1644" s="52">
        <v>18.57960798265427</v>
      </c>
      <c r="C1644" s="52">
        <v>55.913647363172913</v>
      </c>
    </row>
    <row r="1645" spans="1:3" x14ac:dyDescent="0.25">
      <c r="A1645" s="1">
        <v>41504.114583329654</v>
      </c>
      <c r="B1645" s="52">
        <v>19.704598032097596</v>
      </c>
      <c r="C1645" s="52">
        <v>53.226595801828921</v>
      </c>
    </row>
    <row r="1646" spans="1:3" x14ac:dyDescent="0.25">
      <c r="A1646" s="1">
        <v>41504.124999996318</v>
      </c>
      <c r="B1646" s="52">
        <v>19.018471261508793</v>
      </c>
      <c r="C1646" s="52">
        <v>53.663857479977978</v>
      </c>
    </row>
    <row r="1647" spans="1:3" x14ac:dyDescent="0.25">
      <c r="A1647" s="1">
        <v>41504.135416662983</v>
      </c>
      <c r="B1647" s="52">
        <v>18.926794092622522</v>
      </c>
      <c r="C1647" s="52">
        <v>56.418209909626235</v>
      </c>
    </row>
    <row r="1648" spans="1:3" x14ac:dyDescent="0.25">
      <c r="A1648" s="1">
        <v>41504.145833329647</v>
      </c>
      <c r="B1648" s="52">
        <v>18.365556229619042</v>
      </c>
      <c r="C1648" s="52">
        <v>56.161132172715838</v>
      </c>
    </row>
    <row r="1649" spans="1:3" x14ac:dyDescent="0.25">
      <c r="A1649" s="1">
        <v>41504.156249996311</v>
      </c>
      <c r="B1649" s="52">
        <v>19.375135255342954</v>
      </c>
      <c r="C1649" s="52">
        <v>53.497156095907698</v>
      </c>
    </row>
    <row r="1650" spans="1:3" x14ac:dyDescent="0.25">
      <c r="A1650" s="1">
        <v>41504.166666662975</v>
      </c>
      <c r="B1650" s="52">
        <v>19.946377639986586</v>
      </c>
      <c r="C1650" s="52">
        <v>57.236194187842813</v>
      </c>
    </row>
    <row r="1651" spans="1:3" x14ac:dyDescent="0.25">
      <c r="A1651" s="1">
        <v>41504.17708332964</v>
      </c>
      <c r="B1651" s="52">
        <v>19.310607620487776</v>
      </c>
      <c r="C1651" s="52">
        <v>57.53306792666617</v>
      </c>
    </row>
    <row r="1652" spans="1:3" x14ac:dyDescent="0.25">
      <c r="A1652" s="1">
        <v>41504.187499996304</v>
      </c>
      <c r="B1652" s="52">
        <v>18.22600786558138</v>
      </c>
      <c r="C1652" s="52">
        <v>57.636892660171085</v>
      </c>
    </row>
    <row r="1653" spans="1:3" x14ac:dyDescent="0.25">
      <c r="A1653" s="1">
        <v>41504.197916662968</v>
      </c>
      <c r="B1653" s="52">
        <v>19.47353669844723</v>
      </c>
      <c r="C1653" s="52">
        <v>57.394279286597232</v>
      </c>
    </row>
    <row r="1654" spans="1:3" x14ac:dyDescent="0.25">
      <c r="A1654" s="1">
        <v>41504.208333329632</v>
      </c>
      <c r="B1654" s="52">
        <v>18.076132332324811</v>
      </c>
      <c r="C1654" s="52">
        <v>56.999709843391287</v>
      </c>
    </row>
    <row r="1655" spans="1:3" x14ac:dyDescent="0.25">
      <c r="A1655" s="1">
        <v>41504.218749996297</v>
      </c>
      <c r="B1655" s="52">
        <v>18.283822055508079</v>
      </c>
      <c r="C1655" s="52">
        <v>57.491166980565751</v>
      </c>
    </row>
    <row r="1656" spans="1:3" x14ac:dyDescent="0.25">
      <c r="A1656" s="1">
        <v>41504.229166662961</v>
      </c>
      <c r="B1656" s="52">
        <v>19.394271037343422</v>
      </c>
      <c r="C1656" s="52">
        <v>54.385405829485968</v>
      </c>
    </row>
    <row r="1657" spans="1:3" x14ac:dyDescent="0.25">
      <c r="A1657" s="1">
        <v>41504.239583329625</v>
      </c>
      <c r="B1657" s="52">
        <v>19.668234990500871</v>
      </c>
      <c r="C1657" s="52">
        <v>56.292450260432759</v>
      </c>
    </row>
    <row r="1658" spans="1:3" x14ac:dyDescent="0.25">
      <c r="A1658" s="1">
        <v>41504.249999996289</v>
      </c>
      <c r="B1658" s="52">
        <v>18.889059003057195</v>
      </c>
      <c r="C1658" s="52">
        <v>57.091837651678659</v>
      </c>
    </row>
    <row r="1659" spans="1:3" x14ac:dyDescent="0.25">
      <c r="A1659" s="1">
        <v>41504.260416662954</v>
      </c>
      <c r="B1659" s="52">
        <v>19.716846951759663</v>
      </c>
      <c r="C1659" s="52">
        <v>53.913843044261625</v>
      </c>
    </row>
    <row r="1660" spans="1:3" x14ac:dyDescent="0.25">
      <c r="A1660" s="1">
        <v>41504.270833329618</v>
      </c>
      <c r="B1660" s="52">
        <v>19.800554247439766</v>
      </c>
      <c r="C1660" s="52">
        <v>56.907928435090199</v>
      </c>
    </row>
    <row r="1661" spans="1:3" x14ac:dyDescent="0.25">
      <c r="A1661" s="1">
        <v>41504.281249996282</v>
      </c>
      <c r="B1661" s="52">
        <v>18.114700030445825</v>
      </c>
      <c r="C1661" s="52">
        <v>57.845249068233372</v>
      </c>
    </row>
    <row r="1662" spans="1:3" x14ac:dyDescent="0.25">
      <c r="A1662" s="1">
        <v>41504.291666662946</v>
      </c>
      <c r="B1662" s="52">
        <v>19.112255676511971</v>
      </c>
      <c r="C1662" s="52">
        <v>56.623552457028481</v>
      </c>
    </row>
    <row r="1663" spans="1:3" x14ac:dyDescent="0.25">
      <c r="A1663" s="1">
        <v>41504.30208332961</v>
      </c>
      <c r="B1663" s="52">
        <v>19.484956694566534</v>
      </c>
      <c r="C1663" s="52">
        <v>56.480419289952913</v>
      </c>
    </row>
    <row r="1664" spans="1:3" x14ac:dyDescent="0.25">
      <c r="A1664" s="1">
        <v>41504.312499996275</v>
      </c>
      <c r="B1664" s="52">
        <v>19.283839244328849</v>
      </c>
      <c r="C1664" s="52">
        <v>53.067088122730091</v>
      </c>
    </row>
    <row r="1665" spans="1:3" x14ac:dyDescent="0.25">
      <c r="A1665" s="1">
        <v>41504.322916662939</v>
      </c>
      <c r="B1665" s="52">
        <v>18.31627958274769</v>
      </c>
      <c r="C1665" s="52">
        <v>55.265975211904568</v>
      </c>
    </row>
    <row r="1666" spans="1:3" x14ac:dyDescent="0.25">
      <c r="A1666" s="1">
        <v>41504.333333329603</v>
      </c>
      <c r="B1666" s="52">
        <v>19.333779467098701</v>
      </c>
      <c r="C1666" s="52">
        <v>57.110229533731875</v>
      </c>
    </row>
    <row r="1667" spans="1:3" x14ac:dyDescent="0.25">
      <c r="A1667" s="1">
        <v>41504.343749996267</v>
      </c>
      <c r="B1667" s="52">
        <v>18.70790610079694</v>
      </c>
      <c r="C1667" s="52">
        <v>56.418017094300204</v>
      </c>
    </row>
    <row r="1668" spans="1:3" x14ac:dyDescent="0.25">
      <c r="A1668" s="1">
        <v>41504.354166662932</v>
      </c>
      <c r="B1668" s="52">
        <v>19.260859040569049</v>
      </c>
      <c r="C1668" s="52">
        <v>57.571360066249291</v>
      </c>
    </row>
    <row r="1669" spans="1:3" x14ac:dyDescent="0.25">
      <c r="A1669" s="1">
        <v>41504.364583329596</v>
      </c>
      <c r="B1669" s="52">
        <v>18.85267809538869</v>
      </c>
      <c r="C1669" s="52">
        <v>55.759812946895039</v>
      </c>
    </row>
    <row r="1670" spans="1:3" x14ac:dyDescent="0.25">
      <c r="A1670" s="1">
        <v>41504.37499999626</v>
      </c>
      <c r="B1670" s="52">
        <v>18.232548396945823</v>
      </c>
      <c r="C1670" s="52">
        <v>56.800307779274462</v>
      </c>
    </row>
    <row r="1671" spans="1:3" x14ac:dyDescent="0.25">
      <c r="A1671" s="1">
        <v>41504.385416662924</v>
      </c>
      <c r="B1671" s="52">
        <v>18.477054615291525</v>
      </c>
      <c r="C1671" s="52">
        <v>56.168034240465467</v>
      </c>
    </row>
    <row r="1672" spans="1:3" x14ac:dyDescent="0.25">
      <c r="A1672" s="1">
        <v>41504.395833329589</v>
      </c>
      <c r="B1672" s="52">
        <v>18.430694634305183</v>
      </c>
      <c r="C1672" s="52">
        <v>53.874649805138311</v>
      </c>
    </row>
    <row r="1673" spans="1:3" x14ac:dyDescent="0.25">
      <c r="A1673" s="1">
        <v>41504.406249996253</v>
      </c>
      <c r="B1673" s="52">
        <v>19.418610661248874</v>
      </c>
      <c r="C1673" s="52">
        <v>53.811660127949438</v>
      </c>
    </row>
    <row r="1674" spans="1:3" x14ac:dyDescent="0.25">
      <c r="A1674" s="1">
        <v>41504.416666662917</v>
      </c>
      <c r="B1674" s="52">
        <v>18.533759863107665</v>
      </c>
      <c r="C1674" s="52">
        <v>55.841740092880336</v>
      </c>
    </row>
    <row r="1675" spans="1:3" x14ac:dyDescent="0.25">
      <c r="A1675" s="1">
        <v>41504.427083329581</v>
      </c>
      <c r="B1675" s="52">
        <v>18.438106217825659</v>
      </c>
      <c r="C1675" s="52">
        <v>53.094119106630245</v>
      </c>
    </row>
    <row r="1676" spans="1:3" x14ac:dyDescent="0.25">
      <c r="A1676" s="1">
        <v>41504.437499996246</v>
      </c>
      <c r="B1676" s="52">
        <v>18.142608493106991</v>
      </c>
      <c r="C1676" s="52">
        <v>55.362855926445725</v>
      </c>
    </row>
    <row r="1677" spans="1:3" x14ac:dyDescent="0.25">
      <c r="A1677" s="1">
        <v>41504.44791666291</v>
      </c>
      <c r="B1677" s="52">
        <v>18.779529086422119</v>
      </c>
      <c r="C1677" s="52">
        <v>54.398438104304155</v>
      </c>
    </row>
    <row r="1678" spans="1:3" x14ac:dyDescent="0.25">
      <c r="A1678" s="1">
        <v>41504.458333329574</v>
      </c>
      <c r="B1678" s="52">
        <v>18.04372035424143</v>
      </c>
      <c r="C1678" s="52">
        <v>53.444575414064992</v>
      </c>
    </row>
    <row r="1679" spans="1:3" x14ac:dyDescent="0.25">
      <c r="A1679" s="1">
        <v>41504.468749996238</v>
      </c>
      <c r="B1679" s="52">
        <v>19.159038729490245</v>
      </c>
      <c r="C1679" s="52">
        <v>54.349660178634778</v>
      </c>
    </row>
    <row r="1680" spans="1:3" x14ac:dyDescent="0.25">
      <c r="A1680" s="1">
        <v>41504.479166662903</v>
      </c>
      <c r="B1680" s="52">
        <v>18.185137772699122</v>
      </c>
      <c r="C1680" s="52">
        <v>54.353318375075204</v>
      </c>
    </row>
    <row r="1681" spans="1:3" x14ac:dyDescent="0.25">
      <c r="A1681" s="1">
        <v>41504.489583329567</v>
      </c>
      <c r="B1681" s="52">
        <v>19.750106791931852</v>
      </c>
      <c r="C1681" s="52">
        <v>57.438747897803495</v>
      </c>
    </row>
    <row r="1682" spans="1:3" x14ac:dyDescent="0.25">
      <c r="A1682" s="1">
        <v>41504.499999996231</v>
      </c>
      <c r="B1682" s="52">
        <v>18.859254001284043</v>
      </c>
      <c r="C1682" s="52">
        <v>54.878847498224182</v>
      </c>
    </row>
    <row r="1683" spans="1:3" x14ac:dyDescent="0.25">
      <c r="A1683" s="1">
        <v>41504.510416662895</v>
      </c>
      <c r="B1683" s="52">
        <v>19.093113019992579</v>
      </c>
      <c r="C1683" s="52">
        <v>55.915518917556561</v>
      </c>
    </row>
    <row r="1684" spans="1:3" x14ac:dyDescent="0.25">
      <c r="A1684" s="1">
        <v>41504.52083332956</v>
      </c>
      <c r="B1684" s="52">
        <v>18.759788217766758</v>
      </c>
      <c r="C1684" s="52">
        <v>54.795580312100981</v>
      </c>
    </row>
    <row r="1685" spans="1:3" x14ac:dyDescent="0.25">
      <c r="A1685" s="1">
        <v>41504.531249996224</v>
      </c>
      <c r="B1685" s="52">
        <v>18.271528878034232</v>
      </c>
      <c r="C1685" s="52">
        <v>54.000184978855728</v>
      </c>
    </row>
    <row r="1686" spans="1:3" x14ac:dyDescent="0.25">
      <c r="A1686" s="1">
        <v>41504.541666662888</v>
      </c>
      <c r="B1686" s="52">
        <v>19.093646960031599</v>
      </c>
      <c r="C1686" s="52">
        <v>57.287051740658782</v>
      </c>
    </row>
    <row r="1687" spans="1:3" x14ac:dyDescent="0.25">
      <c r="A1687" s="1">
        <v>41504.552083329552</v>
      </c>
      <c r="B1687" s="52">
        <v>18.393959017360608</v>
      </c>
      <c r="C1687" s="52">
        <v>57.762592105324011</v>
      </c>
    </row>
    <row r="1688" spans="1:3" x14ac:dyDescent="0.25">
      <c r="A1688" s="1">
        <v>41504.562499996217</v>
      </c>
      <c r="B1688" s="52">
        <v>18.652551517223099</v>
      </c>
      <c r="C1688" s="52">
        <v>57.508827585717768</v>
      </c>
    </row>
    <row r="1689" spans="1:3" x14ac:dyDescent="0.25">
      <c r="A1689" s="1">
        <v>41504.572916662881</v>
      </c>
      <c r="B1689" s="52">
        <v>19.116966165604008</v>
      </c>
      <c r="C1689" s="52">
        <v>53.594780348590177</v>
      </c>
    </row>
    <row r="1690" spans="1:3" x14ac:dyDescent="0.25">
      <c r="A1690" s="1">
        <v>41504.583333329545</v>
      </c>
      <c r="B1690" s="52">
        <v>19.955847004758034</v>
      </c>
      <c r="C1690" s="52">
        <v>56.049922992021799</v>
      </c>
    </row>
    <row r="1691" spans="1:3" x14ac:dyDescent="0.25">
      <c r="A1691" s="1">
        <v>41504.593749996209</v>
      </c>
      <c r="B1691" s="52">
        <v>18.903558794737002</v>
      </c>
      <c r="C1691" s="52">
        <v>54.808559572157648</v>
      </c>
    </row>
    <row r="1692" spans="1:3" x14ac:dyDescent="0.25">
      <c r="A1692" s="1">
        <v>41504.604166662873</v>
      </c>
      <c r="B1692" s="52">
        <v>18.33900595766378</v>
      </c>
      <c r="C1692" s="52">
        <v>54.929775965327387</v>
      </c>
    </row>
    <row r="1693" spans="1:3" x14ac:dyDescent="0.25">
      <c r="A1693" s="1">
        <v>41504.614583329538</v>
      </c>
      <c r="B1693" s="52">
        <v>18.015916359874417</v>
      </c>
      <c r="C1693" s="52">
        <v>57.864283194497489</v>
      </c>
    </row>
    <row r="1694" spans="1:3" x14ac:dyDescent="0.25">
      <c r="A1694" s="1">
        <v>41504.624999996202</v>
      </c>
      <c r="B1694" s="52">
        <v>19.35303643702461</v>
      </c>
      <c r="C1694" s="52">
        <v>53.72739090989856</v>
      </c>
    </row>
    <row r="1695" spans="1:3" x14ac:dyDescent="0.25">
      <c r="A1695" s="1">
        <v>41504.635416662866</v>
      </c>
      <c r="B1695" s="52">
        <v>18.528538320119122</v>
      </c>
      <c r="C1695" s="52">
        <v>56.332761995240759</v>
      </c>
    </row>
    <row r="1696" spans="1:3" x14ac:dyDescent="0.25">
      <c r="A1696" s="1">
        <v>41504.64583332953</v>
      </c>
      <c r="B1696" s="52">
        <v>19.858672499364403</v>
      </c>
      <c r="C1696" s="52">
        <v>54.70499574328732</v>
      </c>
    </row>
    <row r="1697" spans="1:3" x14ac:dyDescent="0.25">
      <c r="A1697" s="1">
        <v>41504.656249996195</v>
      </c>
      <c r="B1697" s="52">
        <v>18.622337120988192</v>
      </c>
      <c r="C1697" s="52">
        <v>53.92981437465717</v>
      </c>
    </row>
    <row r="1698" spans="1:3" x14ac:dyDescent="0.25">
      <c r="A1698" s="1">
        <v>41504.666666662859</v>
      </c>
      <c r="B1698" s="52">
        <v>19.173539989968514</v>
      </c>
      <c r="C1698" s="52">
        <v>57.487591767026245</v>
      </c>
    </row>
    <row r="1699" spans="1:3" x14ac:dyDescent="0.25">
      <c r="A1699" s="1">
        <v>41504.677083329523</v>
      </c>
      <c r="B1699" s="52">
        <v>18.535859152407696</v>
      </c>
      <c r="C1699" s="52">
        <v>53.285225460459117</v>
      </c>
    </row>
    <row r="1700" spans="1:3" x14ac:dyDescent="0.25">
      <c r="A1700" s="1">
        <v>41504.687499996187</v>
      </c>
      <c r="B1700" s="52">
        <v>18.185702537735825</v>
      </c>
      <c r="C1700" s="52">
        <v>56.811138273611029</v>
      </c>
    </row>
    <row r="1701" spans="1:3" x14ac:dyDescent="0.25">
      <c r="A1701" s="1">
        <v>41504.697916662852</v>
      </c>
      <c r="B1701" s="52">
        <v>18.536741887212251</v>
      </c>
      <c r="C1701" s="52">
        <v>54.65428936858217</v>
      </c>
    </row>
    <row r="1702" spans="1:3" x14ac:dyDescent="0.25">
      <c r="A1702" s="1">
        <v>41504.708333329516</v>
      </c>
      <c r="B1702" s="52">
        <v>19.642794216172337</v>
      </c>
      <c r="C1702" s="52">
        <v>57.460150373566108</v>
      </c>
    </row>
    <row r="1703" spans="1:3" x14ac:dyDescent="0.25">
      <c r="A1703" s="1">
        <v>41504.71874999618</v>
      </c>
      <c r="B1703" s="52">
        <v>18.008580944324589</v>
      </c>
      <c r="C1703" s="52">
        <v>57.431054710894557</v>
      </c>
    </row>
    <row r="1704" spans="1:3" x14ac:dyDescent="0.25">
      <c r="A1704" s="1">
        <v>41504.729166662844</v>
      </c>
      <c r="B1704" s="52">
        <v>19.356310502571368</v>
      </c>
      <c r="C1704" s="52">
        <v>56.188633261927315</v>
      </c>
    </row>
    <row r="1705" spans="1:3" x14ac:dyDescent="0.25">
      <c r="A1705" s="1">
        <v>41504.739583329509</v>
      </c>
      <c r="B1705" s="52">
        <v>18.97566637769474</v>
      </c>
      <c r="C1705" s="52">
        <v>53.832828320625453</v>
      </c>
    </row>
    <row r="1706" spans="1:3" x14ac:dyDescent="0.25">
      <c r="A1706" s="1">
        <v>41504.749999996173</v>
      </c>
      <c r="B1706" s="52">
        <v>19.7995389577476</v>
      </c>
      <c r="C1706" s="52">
        <v>57.73710730839101</v>
      </c>
    </row>
    <row r="1707" spans="1:3" x14ac:dyDescent="0.25">
      <c r="A1707" s="1">
        <v>41504.760416662837</v>
      </c>
      <c r="B1707" s="52">
        <v>18.760707128735195</v>
      </c>
      <c r="C1707" s="52">
        <v>55.084317555005455</v>
      </c>
    </row>
    <row r="1708" spans="1:3" x14ac:dyDescent="0.25">
      <c r="A1708" s="1">
        <v>41504.770833329501</v>
      </c>
      <c r="B1708" s="52">
        <v>18.614200468400814</v>
      </c>
      <c r="C1708" s="52">
        <v>54.218602438203206</v>
      </c>
    </row>
    <row r="1709" spans="1:3" x14ac:dyDescent="0.25">
      <c r="A1709" s="1">
        <v>41504.781249996166</v>
      </c>
      <c r="B1709" s="52">
        <v>19.030362096062525</v>
      </c>
      <c r="C1709" s="52">
        <v>56.66191029625714</v>
      </c>
    </row>
    <row r="1710" spans="1:3" x14ac:dyDescent="0.25">
      <c r="A1710" s="1">
        <v>41504.79166666283</v>
      </c>
      <c r="B1710" s="52">
        <v>18.574579778270067</v>
      </c>
      <c r="C1710" s="52">
        <v>54.139171031095572</v>
      </c>
    </row>
    <row r="1711" spans="1:3" x14ac:dyDescent="0.25">
      <c r="A1711" s="1">
        <v>41504.802083329494</v>
      </c>
      <c r="B1711" s="52">
        <v>18.218900036405536</v>
      </c>
      <c r="C1711" s="52">
        <v>57.850067179024052</v>
      </c>
    </row>
    <row r="1712" spans="1:3" x14ac:dyDescent="0.25">
      <c r="A1712" s="1">
        <v>41504.812499996158</v>
      </c>
      <c r="B1712" s="52">
        <v>18.826285534998291</v>
      </c>
      <c r="C1712" s="52">
        <v>54.058435969633017</v>
      </c>
    </row>
    <row r="1713" spans="1:3" x14ac:dyDescent="0.25">
      <c r="A1713" s="1">
        <v>41504.822916662823</v>
      </c>
      <c r="B1713" s="52">
        <v>18.789863690865197</v>
      </c>
      <c r="C1713" s="52">
        <v>53.779968821089057</v>
      </c>
    </row>
    <row r="1714" spans="1:3" x14ac:dyDescent="0.25">
      <c r="A1714" s="1">
        <v>41504.833333329487</v>
      </c>
      <c r="B1714" s="52">
        <v>19.268735780894623</v>
      </c>
      <c r="C1714" s="52">
        <v>55.115413332616527</v>
      </c>
    </row>
    <row r="1715" spans="1:3" x14ac:dyDescent="0.25">
      <c r="A1715" s="1">
        <v>41504.843749996151</v>
      </c>
      <c r="B1715" s="52">
        <v>19.119419183257971</v>
      </c>
      <c r="C1715" s="52">
        <v>54.356364223847166</v>
      </c>
    </row>
    <row r="1716" spans="1:3" x14ac:dyDescent="0.25">
      <c r="A1716" s="1">
        <v>41504.854166662815</v>
      </c>
      <c r="B1716" s="52">
        <v>18.723547999338226</v>
      </c>
      <c r="C1716" s="52">
        <v>56.817556407229127</v>
      </c>
    </row>
    <row r="1717" spans="1:3" x14ac:dyDescent="0.25">
      <c r="A1717" s="1">
        <v>41504.86458332948</v>
      </c>
      <c r="B1717" s="52">
        <v>19.394239354559293</v>
      </c>
      <c r="C1717" s="52">
        <v>53.520547863506039</v>
      </c>
    </row>
    <row r="1718" spans="1:3" x14ac:dyDescent="0.25">
      <c r="A1718" s="1">
        <v>41504.874999996144</v>
      </c>
      <c r="B1718" s="52">
        <v>19.213132211213207</v>
      </c>
      <c r="C1718" s="52">
        <v>54.563832154336986</v>
      </c>
    </row>
    <row r="1719" spans="1:3" x14ac:dyDescent="0.25">
      <c r="A1719" s="1">
        <v>41504.885416662808</v>
      </c>
      <c r="B1719" s="52">
        <v>19.519477321532786</v>
      </c>
      <c r="C1719" s="52">
        <v>53.198011349032392</v>
      </c>
    </row>
    <row r="1720" spans="1:3" x14ac:dyDescent="0.25">
      <c r="A1720" s="1">
        <v>41504.895833329472</v>
      </c>
      <c r="B1720" s="52">
        <v>19.159055947147927</v>
      </c>
      <c r="C1720" s="52">
        <v>56.024128894127728</v>
      </c>
    </row>
    <row r="1721" spans="1:3" x14ac:dyDescent="0.25">
      <c r="A1721" s="1">
        <v>41504.906249996136</v>
      </c>
      <c r="B1721" s="52">
        <v>19.084486272446146</v>
      </c>
      <c r="C1721" s="52">
        <v>55.365548282620907</v>
      </c>
    </row>
    <row r="1722" spans="1:3" x14ac:dyDescent="0.25">
      <c r="A1722" s="1">
        <v>41504.916666662801</v>
      </c>
      <c r="B1722" s="52">
        <v>19.43233306357995</v>
      </c>
      <c r="C1722" s="52">
        <v>54.284641558298254</v>
      </c>
    </row>
    <row r="1723" spans="1:3" x14ac:dyDescent="0.25">
      <c r="A1723" s="1">
        <v>41504.927083329465</v>
      </c>
      <c r="B1723" s="52">
        <v>19.668269925732481</v>
      </c>
      <c r="C1723" s="52">
        <v>53.552988542303424</v>
      </c>
    </row>
    <row r="1724" spans="1:3" x14ac:dyDescent="0.25">
      <c r="A1724" s="1">
        <v>41504.937499996129</v>
      </c>
      <c r="B1724" s="52">
        <v>18.457741035351582</v>
      </c>
      <c r="C1724" s="52">
        <v>57.856059521329698</v>
      </c>
    </row>
    <row r="1725" spans="1:3" x14ac:dyDescent="0.25">
      <c r="A1725" s="1">
        <v>41504.947916662793</v>
      </c>
      <c r="B1725" s="52">
        <v>18.36360052308471</v>
      </c>
      <c r="C1725" s="52">
        <v>54.852315788825074</v>
      </c>
    </row>
    <row r="1726" spans="1:3" x14ac:dyDescent="0.25">
      <c r="A1726" s="1">
        <v>41504.958333329458</v>
      </c>
      <c r="B1726" s="52">
        <v>18.884179975236613</v>
      </c>
      <c r="C1726" s="52">
        <v>53.439642372038215</v>
      </c>
    </row>
    <row r="1727" spans="1:3" x14ac:dyDescent="0.25">
      <c r="A1727" s="1">
        <v>41504.968749996122</v>
      </c>
      <c r="B1727" s="52">
        <v>19.487202998456127</v>
      </c>
      <c r="C1727" s="52">
        <v>56.419028640999969</v>
      </c>
    </row>
    <row r="1728" spans="1:3" x14ac:dyDescent="0.25">
      <c r="A1728" s="1">
        <v>41504.979166662786</v>
      </c>
      <c r="B1728" s="52">
        <v>19.913343221702384</v>
      </c>
      <c r="C1728" s="52">
        <v>57.936384644839229</v>
      </c>
    </row>
    <row r="1729" spans="1:3" x14ac:dyDescent="0.25">
      <c r="A1729" s="1">
        <v>41504.98958332945</v>
      </c>
      <c r="B1729" s="52">
        <v>19.725796314624095</v>
      </c>
      <c r="C1729" s="52">
        <v>54.813637648147157</v>
      </c>
    </row>
    <row r="1730" spans="1:3" x14ac:dyDescent="0.25">
      <c r="A1730" s="1">
        <v>41504.999999996115</v>
      </c>
      <c r="B1730" s="52">
        <v>19.86601855157619</v>
      </c>
      <c r="C1730" s="52">
        <v>53.506786677222827</v>
      </c>
    </row>
    <row r="1731" spans="1:3" x14ac:dyDescent="0.25">
      <c r="A1731" s="1">
        <v>41505.010416662779</v>
      </c>
      <c r="B1731" s="52">
        <v>19.868122142103694</v>
      </c>
      <c r="C1731" s="52">
        <v>56.228518610480933</v>
      </c>
    </row>
    <row r="1732" spans="1:3" x14ac:dyDescent="0.25">
      <c r="A1732" s="1">
        <v>41505.020833329443</v>
      </c>
      <c r="B1732" s="52">
        <v>19.836081386645802</v>
      </c>
      <c r="C1732" s="52">
        <v>55.638394517460043</v>
      </c>
    </row>
    <row r="1733" spans="1:3" x14ac:dyDescent="0.25">
      <c r="A1733" s="1">
        <v>41505.031249996107</v>
      </c>
      <c r="B1733" s="52">
        <v>19.766965668670437</v>
      </c>
      <c r="C1733" s="52">
        <v>54.729443321575175</v>
      </c>
    </row>
    <row r="1734" spans="1:3" x14ac:dyDescent="0.25">
      <c r="A1734" s="1">
        <v>41505.041666662772</v>
      </c>
      <c r="B1734" s="52">
        <v>19.204834476972071</v>
      </c>
      <c r="C1734" s="52">
        <v>55.462996737508455</v>
      </c>
    </row>
    <row r="1735" spans="1:3" x14ac:dyDescent="0.25">
      <c r="A1735" s="1">
        <v>41505.052083329436</v>
      </c>
      <c r="B1735" s="52">
        <v>19.038381572813513</v>
      </c>
      <c r="C1735" s="52">
        <v>57.200385983907033</v>
      </c>
    </row>
    <row r="1736" spans="1:3" x14ac:dyDescent="0.25">
      <c r="A1736" s="1">
        <v>41505.0624999961</v>
      </c>
      <c r="B1736" s="52">
        <v>19.909387666830071</v>
      </c>
      <c r="C1736" s="52">
        <v>54.945147183428297</v>
      </c>
    </row>
    <row r="1737" spans="1:3" x14ac:dyDescent="0.25">
      <c r="A1737" s="1">
        <v>41505.072916662764</v>
      </c>
      <c r="B1737" s="52">
        <v>19.417996763366332</v>
      </c>
      <c r="C1737" s="52">
        <v>54.933036739703212</v>
      </c>
    </row>
    <row r="1738" spans="1:3" x14ac:dyDescent="0.25">
      <c r="A1738" s="1">
        <v>41505.083333329429</v>
      </c>
      <c r="B1738" s="52">
        <v>19.081082749140148</v>
      </c>
      <c r="C1738" s="52">
        <v>54.572442019279741</v>
      </c>
    </row>
    <row r="1739" spans="1:3" x14ac:dyDescent="0.25">
      <c r="A1739" s="1">
        <v>41505.093749996093</v>
      </c>
      <c r="B1739" s="52">
        <v>19.359930081357337</v>
      </c>
      <c r="C1739" s="52">
        <v>57.349750419765826</v>
      </c>
    </row>
    <row r="1740" spans="1:3" x14ac:dyDescent="0.25">
      <c r="A1740" s="1">
        <v>41505.104166662757</v>
      </c>
      <c r="B1740" s="52">
        <v>19.379382737252037</v>
      </c>
      <c r="C1740" s="52">
        <v>54.542060388775994</v>
      </c>
    </row>
    <row r="1741" spans="1:3" x14ac:dyDescent="0.25">
      <c r="A1741" s="1">
        <v>41505.114583329421</v>
      </c>
      <c r="B1741" s="52">
        <v>19.423300198476941</v>
      </c>
      <c r="C1741" s="52">
        <v>57.785018363966692</v>
      </c>
    </row>
    <row r="1742" spans="1:3" x14ac:dyDescent="0.25">
      <c r="A1742" s="1">
        <v>41505.124999996086</v>
      </c>
      <c r="B1742" s="52">
        <v>19.470085508274643</v>
      </c>
      <c r="C1742" s="52">
        <v>55.081138134264535</v>
      </c>
    </row>
    <row r="1743" spans="1:3" x14ac:dyDescent="0.25">
      <c r="A1743" s="1">
        <v>41505.13541666275</v>
      </c>
      <c r="B1743" s="52">
        <v>19.002561633324952</v>
      </c>
      <c r="C1743" s="52">
        <v>56.867794583345599</v>
      </c>
    </row>
    <row r="1744" spans="1:3" x14ac:dyDescent="0.25">
      <c r="A1744" s="1">
        <v>41505.145833329414</v>
      </c>
      <c r="B1744" s="52">
        <v>19.889316810274043</v>
      </c>
      <c r="C1744" s="52">
        <v>57.347399584132958</v>
      </c>
    </row>
    <row r="1745" spans="1:3" x14ac:dyDescent="0.25">
      <c r="A1745" s="1">
        <v>41505.156249996078</v>
      </c>
      <c r="B1745" s="52">
        <v>19.867861929612918</v>
      </c>
      <c r="C1745" s="52">
        <v>57.349302451323766</v>
      </c>
    </row>
    <row r="1746" spans="1:3" x14ac:dyDescent="0.25">
      <c r="A1746" s="1">
        <v>41505.166666662743</v>
      </c>
      <c r="B1746" s="52">
        <v>19.809420739026756</v>
      </c>
      <c r="C1746" s="52">
        <v>53.942416983946075</v>
      </c>
    </row>
    <row r="1747" spans="1:3" x14ac:dyDescent="0.25">
      <c r="A1747" s="1">
        <v>41505.177083329407</v>
      </c>
      <c r="B1747" s="52">
        <v>19.284206415150969</v>
      </c>
      <c r="C1747" s="52">
        <v>54.1165375556794</v>
      </c>
    </row>
    <row r="1748" spans="1:3" x14ac:dyDescent="0.25">
      <c r="A1748" s="1">
        <v>41505.187499996071</v>
      </c>
      <c r="B1748" s="52">
        <v>19.377813192920804</v>
      </c>
      <c r="C1748" s="52">
        <v>54.901419394531914</v>
      </c>
    </row>
    <row r="1749" spans="1:3" x14ac:dyDescent="0.25">
      <c r="A1749" s="1">
        <v>41505.197916662735</v>
      </c>
      <c r="B1749" s="52">
        <v>19.432751444061783</v>
      </c>
      <c r="C1749" s="52">
        <v>54.066567236347744</v>
      </c>
    </row>
    <row r="1750" spans="1:3" x14ac:dyDescent="0.25">
      <c r="A1750" s="1">
        <v>41505.208333329399</v>
      </c>
      <c r="B1750" s="52">
        <v>19.311887962742386</v>
      </c>
      <c r="C1750" s="52">
        <v>57.690498961747636</v>
      </c>
    </row>
    <row r="1751" spans="1:3" x14ac:dyDescent="0.25">
      <c r="A1751" s="1">
        <v>41505.218749996064</v>
      </c>
      <c r="B1751" s="52">
        <v>19.052700240770871</v>
      </c>
      <c r="C1751" s="52">
        <v>56.357839765675067</v>
      </c>
    </row>
    <row r="1752" spans="1:3" x14ac:dyDescent="0.25">
      <c r="A1752" s="1">
        <v>41505.229166662728</v>
      </c>
      <c r="B1752" s="52">
        <v>19.450746496083607</v>
      </c>
      <c r="C1752" s="52">
        <v>55.775800053336312</v>
      </c>
    </row>
    <row r="1753" spans="1:3" x14ac:dyDescent="0.25">
      <c r="A1753" s="1">
        <v>41505.239583329392</v>
      </c>
      <c r="B1753" s="52">
        <v>19.006846393248658</v>
      </c>
      <c r="C1753" s="52">
        <v>56.902848512182928</v>
      </c>
    </row>
    <row r="1754" spans="1:3" x14ac:dyDescent="0.25">
      <c r="A1754" s="1">
        <v>41505.249999996056</v>
      </c>
      <c r="B1754" s="52">
        <v>19.002020259473998</v>
      </c>
      <c r="C1754" s="52">
        <v>54.635985697762763</v>
      </c>
    </row>
    <row r="1755" spans="1:3" x14ac:dyDescent="0.25">
      <c r="A1755" s="1">
        <v>41505.260416662721</v>
      </c>
      <c r="B1755" s="52">
        <v>19.967822269784957</v>
      </c>
      <c r="C1755" s="52">
        <v>53.385550163512669</v>
      </c>
    </row>
    <row r="1756" spans="1:3" x14ac:dyDescent="0.25">
      <c r="A1756" s="1">
        <v>41505.270833329385</v>
      </c>
      <c r="B1756" s="52">
        <v>19.255035887959199</v>
      </c>
      <c r="C1756" s="52">
        <v>54.122505175252869</v>
      </c>
    </row>
    <row r="1757" spans="1:3" x14ac:dyDescent="0.25">
      <c r="A1757" s="1">
        <v>41505.281249996049</v>
      </c>
      <c r="B1757" s="52">
        <v>19.165355081550523</v>
      </c>
      <c r="C1757" s="52">
        <v>53.990618312997128</v>
      </c>
    </row>
    <row r="1758" spans="1:3" x14ac:dyDescent="0.25">
      <c r="A1758" s="1">
        <v>41505.291666662713</v>
      </c>
      <c r="B1758" s="52">
        <v>19.98380444599487</v>
      </c>
      <c r="C1758" s="52">
        <v>53.145833922647789</v>
      </c>
    </row>
    <row r="1759" spans="1:3" x14ac:dyDescent="0.25">
      <c r="A1759" s="1">
        <v>41505.302083329378</v>
      </c>
      <c r="B1759" s="52">
        <v>19.164483885131084</v>
      </c>
      <c r="C1759" s="52">
        <v>57.72501602887035</v>
      </c>
    </row>
    <row r="1760" spans="1:3" x14ac:dyDescent="0.25">
      <c r="A1760" s="1">
        <v>41505.312499996042</v>
      </c>
      <c r="B1760" s="52">
        <v>19.511801759489991</v>
      </c>
      <c r="C1760" s="52">
        <v>54.408729098396115</v>
      </c>
    </row>
    <row r="1761" spans="1:3" x14ac:dyDescent="0.25">
      <c r="A1761" s="1">
        <v>41505.322916662706</v>
      </c>
      <c r="B1761" s="52">
        <v>19.342537485544984</v>
      </c>
      <c r="C1761" s="52">
        <v>54.906881890095768</v>
      </c>
    </row>
    <row r="1762" spans="1:3" x14ac:dyDescent="0.25">
      <c r="A1762" s="1">
        <v>41505.33333332937</v>
      </c>
      <c r="B1762" s="52">
        <v>19.2914727170544</v>
      </c>
      <c r="C1762" s="52">
        <v>57.178361938248365</v>
      </c>
    </row>
    <row r="1763" spans="1:3" x14ac:dyDescent="0.25">
      <c r="A1763" s="1">
        <v>41505.343749996035</v>
      </c>
      <c r="B1763" s="52">
        <v>20</v>
      </c>
      <c r="C1763" s="52">
        <v>57.758896380156834</v>
      </c>
    </row>
    <row r="1764" spans="1:3" x14ac:dyDescent="0.25">
      <c r="A1764" s="1">
        <v>41505.354166662699</v>
      </c>
      <c r="B1764" s="52">
        <v>20.100000000000001</v>
      </c>
      <c r="C1764" s="52">
        <v>57.346944733930222</v>
      </c>
    </row>
    <row r="1765" spans="1:3" x14ac:dyDescent="0.25">
      <c r="A1765" s="1">
        <v>41505.364583329363</v>
      </c>
      <c r="B1765" s="52">
        <v>20.2</v>
      </c>
      <c r="C1765" s="52">
        <v>53.824147561817234</v>
      </c>
    </row>
    <row r="1766" spans="1:3" x14ac:dyDescent="0.25">
      <c r="A1766" s="1">
        <v>41505.374999996027</v>
      </c>
      <c r="B1766" s="52">
        <v>20.3</v>
      </c>
      <c r="C1766" s="52">
        <v>55.514372450316245</v>
      </c>
    </row>
    <row r="1767" spans="1:3" x14ac:dyDescent="0.25">
      <c r="A1767" s="1">
        <v>41505.385416662692</v>
      </c>
      <c r="B1767" s="52">
        <v>19.624457737454772</v>
      </c>
      <c r="C1767" s="52">
        <v>57.245590955347801</v>
      </c>
    </row>
    <row r="1768" spans="1:3" x14ac:dyDescent="0.25">
      <c r="A1768" s="1">
        <v>41505.395833329356</v>
      </c>
      <c r="B1768" s="52">
        <v>19.8</v>
      </c>
      <c r="C1768" s="52">
        <v>56.331777458172752</v>
      </c>
    </row>
    <row r="1769" spans="1:3" x14ac:dyDescent="0.25">
      <c r="A1769" s="1">
        <v>41505.40624999602</v>
      </c>
      <c r="B1769" s="52">
        <v>19.88</v>
      </c>
      <c r="C1769" s="52">
        <v>53.758020442793423</v>
      </c>
    </row>
    <row r="1770" spans="1:3" x14ac:dyDescent="0.25">
      <c r="A1770" s="1">
        <v>41505.416666662684</v>
      </c>
      <c r="B1770" s="52">
        <v>19.96</v>
      </c>
      <c r="C1770" s="52">
        <v>57.52231322239524</v>
      </c>
    </row>
    <row r="1771" spans="1:3" x14ac:dyDescent="0.25">
      <c r="A1771" s="1">
        <v>41505.427083329349</v>
      </c>
      <c r="B1771" s="52">
        <v>20.04</v>
      </c>
      <c r="C1771" s="52">
        <v>56.985386026025047</v>
      </c>
    </row>
    <row r="1772" spans="1:3" x14ac:dyDescent="0.25">
      <c r="A1772" s="1">
        <v>41505.437499996013</v>
      </c>
      <c r="B1772" s="52">
        <v>20.12</v>
      </c>
      <c r="C1772" s="52">
        <v>57.365540806182047</v>
      </c>
    </row>
    <row r="1773" spans="1:3" x14ac:dyDescent="0.25">
      <c r="A1773" s="1">
        <v>41505.447916662677</v>
      </c>
      <c r="B1773" s="52">
        <v>20.2</v>
      </c>
      <c r="C1773" s="52">
        <v>56.466829311734408</v>
      </c>
    </row>
    <row r="1774" spans="1:3" x14ac:dyDescent="0.25">
      <c r="A1774" s="1">
        <v>41505.458333329341</v>
      </c>
      <c r="B1774" s="52">
        <v>20.28</v>
      </c>
      <c r="C1774" s="52">
        <v>57.23842592717422</v>
      </c>
    </row>
    <row r="1775" spans="1:3" x14ac:dyDescent="0.25">
      <c r="A1775" s="1">
        <v>41505.468749996005</v>
      </c>
      <c r="B1775" s="52">
        <v>20.36</v>
      </c>
      <c r="C1775" s="52">
        <v>54.704312405897142</v>
      </c>
    </row>
    <row r="1776" spans="1:3" x14ac:dyDescent="0.25">
      <c r="A1776" s="1">
        <v>41505.47916666267</v>
      </c>
      <c r="B1776" s="52">
        <v>20.440000000000001</v>
      </c>
      <c r="C1776" s="52">
        <v>55.347884280929136</v>
      </c>
    </row>
    <row r="1777" spans="1:3" x14ac:dyDescent="0.25">
      <c r="A1777" s="1">
        <v>41505.489583329334</v>
      </c>
      <c r="B1777" s="52">
        <v>20.52</v>
      </c>
      <c r="C1777" s="52">
        <v>54.670936661984754</v>
      </c>
    </row>
    <row r="1778" spans="1:3" x14ac:dyDescent="0.25">
      <c r="A1778" s="1">
        <v>41505.499999995998</v>
      </c>
      <c r="B1778" s="52">
        <v>20.6</v>
      </c>
      <c r="C1778" s="52">
        <v>53.523690142838774</v>
      </c>
    </row>
    <row r="1779" spans="1:3" x14ac:dyDescent="0.25">
      <c r="A1779" s="1">
        <v>41505.510416662662</v>
      </c>
      <c r="B1779" s="52">
        <v>20.68</v>
      </c>
      <c r="C1779" s="52">
        <v>54.674227315798746</v>
      </c>
    </row>
    <row r="1780" spans="1:3" x14ac:dyDescent="0.25">
      <c r="A1780" s="1">
        <v>41505.520833329327</v>
      </c>
      <c r="B1780" s="52">
        <v>20.399999999999999</v>
      </c>
      <c r="C1780" s="52">
        <v>57.11420315003452</v>
      </c>
    </row>
    <row r="1781" spans="1:3" x14ac:dyDescent="0.25">
      <c r="A1781" s="1">
        <v>41505.531249995991</v>
      </c>
      <c r="B1781" s="52">
        <v>20.12</v>
      </c>
      <c r="C1781" s="52">
        <v>57.198532601234859</v>
      </c>
    </row>
    <row r="1782" spans="1:3" x14ac:dyDescent="0.25">
      <c r="A1782" s="1">
        <v>41505.541666662655</v>
      </c>
      <c r="B1782" s="52">
        <v>19.84</v>
      </c>
      <c r="C1782" s="52">
        <v>53.632523031083288</v>
      </c>
    </row>
    <row r="1783" spans="1:3" x14ac:dyDescent="0.25">
      <c r="A1783" s="1">
        <v>41505.552083329319</v>
      </c>
      <c r="B1783" s="52">
        <v>19.559999999999999</v>
      </c>
      <c r="C1783" s="52">
        <v>57.95822272043393</v>
      </c>
    </row>
    <row r="1784" spans="1:3" x14ac:dyDescent="0.25">
      <c r="A1784" s="1">
        <v>41505.562499995984</v>
      </c>
      <c r="B1784" s="52">
        <v>19.28</v>
      </c>
      <c r="C1784" s="52">
        <v>57.513964504080349</v>
      </c>
    </row>
    <row r="1785" spans="1:3" x14ac:dyDescent="0.25">
      <c r="A1785" s="1">
        <v>41505.572916662648</v>
      </c>
      <c r="B1785" s="52">
        <v>19</v>
      </c>
      <c r="C1785" s="52">
        <v>57.405202709680395</v>
      </c>
    </row>
    <row r="1786" spans="1:3" x14ac:dyDescent="0.25">
      <c r="A1786" s="1">
        <v>41505.583333329312</v>
      </c>
      <c r="B1786" s="52">
        <v>19.02</v>
      </c>
      <c r="C1786" s="52">
        <v>53.526910574468261</v>
      </c>
    </row>
    <row r="1787" spans="1:3" x14ac:dyDescent="0.25">
      <c r="A1787" s="1">
        <v>41505.593749995976</v>
      </c>
      <c r="B1787" s="52">
        <v>19.079999999999998</v>
      </c>
      <c r="C1787" s="52">
        <v>54.67941147080176</v>
      </c>
    </row>
    <row r="1788" spans="1:3" x14ac:dyDescent="0.25">
      <c r="A1788" s="1">
        <v>41505.604166662641</v>
      </c>
      <c r="B1788" s="52">
        <v>19.113333333333301</v>
      </c>
      <c r="C1788" s="52">
        <v>54.489057839779932</v>
      </c>
    </row>
    <row r="1789" spans="1:3" x14ac:dyDescent="0.25">
      <c r="A1789" s="1">
        <v>41505.614583329305</v>
      </c>
      <c r="B1789" s="52">
        <v>19.1533333333333</v>
      </c>
      <c r="C1789" s="52">
        <v>57.579924477554975</v>
      </c>
    </row>
    <row r="1790" spans="1:3" x14ac:dyDescent="0.25">
      <c r="A1790" s="1">
        <v>41505.624999995969</v>
      </c>
      <c r="B1790" s="52">
        <v>19.1933333333333</v>
      </c>
      <c r="C1790" s="52">
        <v>56.253749566815188</v>
      </c>
    </row>
    <row r="1791" spans="1:3" x14ac:dyDescent="0.25">
      <c r="A1791" s="1">
        <v>41505.635416662633</v>
      </c>
      <c r="B1791" s="52">
        <v>19.233333333333299</v>
      </c>
      <c r="C1791" s="52">
        <v>53.475165632601929</v>
      </c>
    </row>
    <row r="1792" spans="1:3" x14ac:dyDescent="0.25">
      <c r="A1792" s="1">
        <v>41505.645833329298</v>
      </c>
      <c r="B1792" s="52">
        <v>19.273333333333301</v>
      </c>
      <c r="C1792" s="52">
        <v>57.124409460193995</v>
      </c>
    </row>
    <row r="1793" spans="1:3" x14ac:dyDescent="0.25">
      <c r="A1793" s="1">
        <v>41505.656249995962</v>
      </c>
      <c r="B1793" s="52">
        <v>19.313333333333301</v>
      </c>
      <c r="C1793" s="52">
        <v>57.167877415558607</v>
      </c>
    </row>
    <row r="1794" spans="1:3" x14ac:dyDescent="0.25">
      <c r="A1794" s="1">
        <v>41505.666666662626</v>
      </c>
      <c r="B1794" s="52">
        <v>19.3533333333333</v>
      </c>
      <c r="C1794" s="52">
        <v>57.631068502599973</v>
      </c>
    </row>
    <row r="1795" spans="1:3" x14ac:dyDescent="0.25">
      <c r="A1795" s="1">
        <v>41505.67708332929</v>
      </c>
      <c r="B1795" s="52">
        <v>19.393333333333299</v>
      </c>
      <c r="C1795" s="52">
        <v>53.235134240218137</v>
      </c>
    </row>
    <row r="1796" spans="1:3" x14ac:dyDescent="0.25">
      <c r="A1796" s="1">
        <v>41505.687499995955</v>
      </c>
      <c r="B1796" s="52">
        <v>19.433333333333302</v>
      </c>
      <c r="C1796" s="52">
        <v>55.177050110798255</v>
      </c>
    </row>
    <row r="1797" spans="1:3" x14ac:dyDescent="0.25">
      <c r="A1797" s="1">
        <v>41505.697916662619</v>
      </c>
      <c r="B1797" s="52">
        <v>19.473333333333301</v>
      </c>
      <c r="C1797" s="52">
        <v>54.16939968733859</v>
      </c>
    </row>
    <row r="1798" spans="1:3" x14ac:dyDescent="0.25">
      <c r="A1798" s="1">
        <v>41505.708333329283</v>
      </c>
      <c r="B1798" s="52">
        <v>19.5133333333333</v>
      </c>
      <c r="C1798" s="52">
        <v>53.084293769134284</v>
      </c>
    </row>
    <row r="1799" spans="1:3" x14ac:dyDescent="0.25">
      <c r="A1799" s="1">
        <v>41505.718749995947</v>
      </c>
      <c r="B1799" s="52">
        <v>19.553333333333299</v>
      </c>
      <c r="C1799" s="52">
        <v>53.832335337666002</v>
      </c>
    </row>
    <row r="1800" spans="1:3" x14ac:dyDescent="0.25">
      <c r="A1800" s="1">
        <v>41505.729166662612</v>
      </c>
      <c r="B1800" s="52">
        <v>19.593333333333302</v>
      </c>
      <c r="C1800" s="52">
        <v>53.433041284381346</v>
      </c>
    </row>
    <row r="1801" spans="1:3" x14ac:dyDescent="0.25">
      <c r="A1801" s="1">
        <v>41505.739583329276</v>
      </c>
      <c r="B1801" s="52">
        <v>19.633333333333301</v>
      </c>
      <c r="C1801" s="52">
        <v>55.340899670143003</v>
      </c>
    </row>
    <row r="1802" spans="1:3" x14ac:dyDescent="0.25">
      <c r="A1802" s="1">
        <v>41505.74999999594</v>
      </c>
      <c r="B1802" s="52">
        <v>19.6733333333333</v>
      </c>
      <c r="C1802" s="52">
        <v>56.878967135881105</v>
      </c>
    </row>
    <row r="1803" spans="1:3" x14ac:dyDescent="0.25">
      <c r="A1803" s="1">
        <v>41505.760416662604</v>
      </c>
      <c r="B1803" s="52">
        <v>19.713333333333299</v>
      </c>
      <c r="C1803" s="52">
        <v>57.636794222842312</v>
      </c>
    </row>
    <row r="1804" spans="1:3" x14ac:dyDescent="0.25">
      <c r="A1804" s="1">
        <v>41505.770833329268</v>
      </c>
      <c r="B1804" s="52">
        <v>19.753333333333298</v>
      </c>
      <c r="C1804" s="52">
        <v>53.690984317075284</v>
      </c>
    </row>
    <row r="1805" spans="1:3" x14ac:dyDescent="0.25">
      <c r="A1805" s="1">
        <v>41505.781249995933</v>
      </c>
      <c r="B1805" s="52">
        <v>19.793333333333301</v>
      </c>
      <c r="C1805" s="52">
        <v>55.585150364182333</v>
      </c>
    </row>
    <row r="1806" spans="1:3" x14ac:dyDescent="0.25">
      <c r="A1806" s="1">
        <v>41505.791666662597</v>
      </c>
      <c r="B1806" s="52">
        <v>19.8333333333333</v>
      </c>
      <c r="C1806" s="52">
        <v>54.581491586545262</v>
      </c>
    </row>
    <row r="1807" spans="1:3" x14ac:dyDescent="0.25">
      <c r="A1807" s="1">
        <v>41505.802083329261</v>
      </c>
      <c r="B1807" s="52">
        <v>19.873333333333299</v>
      </c>
      <c r="C1807" s="52">
        <v>55.359339410893035</v>
      </c>
    </row>
    <row r="1808" spans="1:3" x14ac:dyDescent="0.25">
      <c r="A1808" s="1">
        <v>41505.812499995925</v>
      </c>
      <c r="B1808" s="52">
        <v>19.913333333333298</v>
      </c>
      <c r="C1808" s="52">
        <v>56.567422465756401</v>
      </c>
    </row>
    <row r="1809" spans="1:3" x14ac:dyDescent="0.25">
      <c r="A1809" s="1">
        <v>41505.82291666259</v>
      </c>
      <c r="B1809" s="52">
        <v>19.953333333333301</v>
      </c>
      <c r="C1809" s="52">
        <v>53.455650682136955</v>
      </c>
    </row>
    <row r="1810" spans="1:3" x14ac:dyDescent="0.25">
      <c r="A1810" s="1">
        <v>41505.833333329254</v>
      </c>
      <c r="B1810" s="52">
        <v>19.9933333333333</v>
      </c>
      <c r="C1810" s="52">
        <v>55.291128625574153</v>
      </c>
    </row>
    <row r="1811" spans="1:3" x14ac:dyDescent="0.25">
      <c r="A1811" s="1">
        <v>41505.843749995918</v>
      </c>
      <c r="B1811" s="52">
        <v>18.362394164034853</v>
      </c>
      <c r="C1811" s="52">
        <v>56.70338725822284</v>
      </c>
    </row>
    <row r="1812" spans="1:3" x14ac:dyDescent="0.25">
      <c r="A1812" s="1">
        <v>41505.854166662582</v>
      </c>
      <c r="B1812" s="52">
        <v>18.13417891164492</v>
      </c>
      <c r="C1812" s="52">
        <v>55.94899170050487</v>
      </c>
    </row>
    <row r="1813" spans="1:3" x14ac:dyDescent="0.25">
      <c r="A1813" s="1">
        <v>41505.864583329247</v>
      </c>
      <c r="B1813" s="52">
        <v>18.024686841751912</v>
      </c>
      <c r="C1813" s="52">
        <v>53.575799158038542</v>
      </c>
    </row>
    <row r="1814" spans="1:3" x14ac:dyDescent="0.25">
      <c r="A1814" s="1">
        <v>41505.874999995911</v>
      </c>
      <c r="B1814" s="52">
        <v>18.694932245494339</v>
      </c>
      <c r="C1814" s="52">
        <v>57.108957607052453</v>
      </c>
    </row>
    <row r="1815" spans="1:3" x14ac:dyDescent="0.25">
      <c r="A1815" s="1">
        <v>41505.885416662575</v>
      </c>
      <c r="B1815" s="52">
        <v>18.789178490810595</v>
      </c>
      <c r="C1815" s="52">
        <v>55.254773396736518</v>
      </c>
    </row>
    <row r="1816" spans="1:3" x14ac:dyDescent="0.25">
      <c r="A1816" s="1">
        <v>41505.895833329239</v>
      </c>
      <c r="B1816" s="52">
        <v>18.014879617603768</v>
      </c>
      <c r="C1816" s="52">
        <v>53.227995043633207</v>
      </c>
    </row>
    <row r="1817" spans="1:3" x14ac:dyDescent="0.25">
      <c r="A1817" s="1">
        <v>41505.906249995904</v>
      </c>
      <c r="B1817" s="52">
        <v>18.856257697576574</v>
      </c>
      <c r="C1817" s="52">
        <v>55.486195697697241</v>
      </c>
    </row>
    <row r="1818" spans="1:3" x14ac:dyDescent="0.25">
      <c r="A1818" s="1">
        <v>41505.916666662568</v>
      </c>
      <c r="B1818" s="52">
        <v>19.606755479716739</v>
      </c>
      <c r="C1818" s="52">
        <v>55.688657270985694</v>
      </c>
    </row>
    <row r="1819" spans="1:3" x14ac:dyDescent="0.25">
      <c r="A1819" s="1">
        <v>41505.927083329232</v>
      </c>
      <c r="B1819" s="52">
        <v>18.990153591987514</v>
      </c>
      <c r="C1819" s="52">
        <v>56.680691553033924</v>
      </c>
    </row>
    <row r="1820" spans="1:3" x14ac:dyDescent="0.25">
      <c r="A1820" s="1">
        <v>41505.937499995896</v>
      </c>
      <c r="B1820" s="52">
        <v>19.178467129931192</v>
      </c>
      <c r="C1820" s="52">
        <v>54.890639800235931</v>
      </c>
    </row>
    <row r="1821" spans="1:3" x14ac:dyDescent="0.25">
      <c r="A1821" s="1">
        <v>41505.947916662561</v>
      </c>
      <c r="B1821" s="52">
        <v>19.124791360450267</v>
      </c>
      <c r="C1821" s="52">
        <v>57.440291683840655</v>
      </c>
    </row>
    <row r="1822" spans="1:3" x14ac:dyDescent="0.25">
      <c r="A1822" s="1">
        <v>41505.958333329225</v>
      </c>
      <c r="B1822" s="52">
        <v>18.052801127912474</v>
      </c>
      <c r="C1822" s="52">
        <v>54.759168819996383</v>
      </c>
    </row>
    <row r="1823" spans="1:3" x14ac:dyDescent="0.25">
      <c r="A1823" s="1">
        <v>41505.968749995889</v>
      </c>
      <c r="B1823" s="52">
        <v>18.036943222802613</v>
      </c>
      <c r="C1823" s="52">
        <v>54.033277224713295</v>
      </c>
    </row>
    <row r="1824" spans="1:3" x14ac:dyDescent="0.25">
      <c r="A1824" s="1">
        <v>41505.979166662553</v>
      </c>
      <c r="B1824" s="52">
        <v>19.821019402055192</v>
      </c>
      <c r="C1824" s="52">
        <v>54.157108803113196</v>
      </c>
    </row>
    <row r="1825" spans="1:3" x14ac:dyDescent="0.25">
      <c r="A1825" s="1">
        <v>41505.989583329218</v>
      </c>
      <c r="B1825" s="52">
        <v>19.453572959782758</v>
      </c>
      <c r="C1825" s="52">
        <v>54.819453982707969</v>
      </c>
    </row>
    <row r="1826" spans="1:3" x14ac:dyDescent="0.25">
      <c r="A1826" s="1">
        <v>41505.999999995882</v>
      </c>
      <c r="B1826" s="52">
        <v>18.119305280471622</v>
      </c>
      <c r="C1826" s="52">
        <v>51.050680609123056</v>
      </c>
    </row>
    <row r="1827" spans="1:3" x14ac:dyDescent="0.25">
      <c r="A1827" s="1">
        <v>41506.010416662546</v>
      </c>
      <c r="B1827" s="52">
        <v>19.524000912152214</v>
      </c>
      <c r="C1827" s="52">
        <v>53.683489186834009</v>
      </c>
    </row>
    <row r="1828" spans="1:3" x14ac:dyDescent="0.25">
      <c r="A1828" s="1">
        <v>41506.02083332921</v>
      </c>
      <c r="B1828" s="52">
        <v>18.553233902855649</v>
      </c>
      <c r="C1828" s="52">
        <v>54.392296274041804</v>
      </c>
    </row>
    <row r="1829" spans="1:3" x14ac:dyDescent="0.25">
      <c r="A1829" s="1">
        <v>41506.031249995875</v>
      </c>
      <c r="B1829" s="52">
        <v>19.798234419130345</v>
      </c>
      <c r="C1829" s="52">
        <v>57.87208154803352</v>
      </c>
    </row>
    <row r="1830" spans="1:3" x14ac:dyDescent="0.25">
      <c r="A1830" s="1">
        <v>41506.041666662539</v>
      </c>
      <c r="B1830" s="52">
        <v>18.640647150704698</v>
      </c>
      <c r="C1830" s="52">
        <v>57.089679499066023</v>
      </c>
    </row>
    <row r="1831" spans="1:3" x14ac:dyDescent="0.25">
      <c r="A1831" s="1">
        <v>41506.052083329203</v>
      </c>
      <c r="B1831" s="52">
        <v>18.862335766317951</v>
      </c>
      <c r="C1831" s="52">
        <v>52.621432696648363</v>
      </c>
    </row>
    <row r="1832" spans="1:3" x14ac:dyDescent="0.25">
      <c r="A1832" s="1">
        <v>41506.062499995867</v>
      </c>
      <c r="B1832" s="52">
        <v>18.704038271165636</v>
      </c>
      <c r="C1832" s="52">
        <v>52.939698419138331</v>
      </c>
    </row>
    <row r="1833" spans="1:3" x14ac:dyDescent="0.25">
      <c r="A1833" s="1">
        <v>41506.072916662531</v>
      </c>
      <c r="B1833" s="52">
        <v>19.203739609645577</v>
      </c>
      <c r="C1833" s="52">
        <v>52.261869570247683</v>
      </c>
    </row>
    <row r="1834" spans="1:3" x14ac:dyDescent="0.25">
      <c r="A1834" s="1">
        <v>41506.083333329196</v>
      </c>
      <c r="B1834" s="52">
        <v>18.81012438226124</v>
      </c>
      <c r="C1834" s="52">
        <v>57.985598518610949</v>
      </c>
    </row>
    <row r="1835" spans="1:3" x14ac:dyDescent="0.25">
      <c r="A1835" s="1">
        <v>41506.09374999586</v>
      </c>
      <c r="B1835" s="52">
        <v>19.675966356710735</v>
      </c>
      <c r="C1835" s="52">
        <v>57.172545131838682</v>
      </c>
    </row>
    <row r="1836" spans="1:3" x14ac:dyDescent="0.25">
      <c r="A1836" s="1">
        <v>41506.104166662524</v>
      </c>
      <c r="B1836" s="52">
        <v>19.344170688384775</v>
      </c>
      <c r="C1836" s="52">
        <v>56.163651788532711</v>
      </c>
    </row>
    <row r="1837" spans="1:3" x14ac:dyDescent="0.25">
      <c r="A1837" s="1">
        <v>41506.114583329188</v>
      </c>
      <c r="B1837" s="52">
        <v>19.387541169286234</v>
      </c>
      <c r="C1837" s="52">
        <v>51.207281932550735</v>
      </c>
    </row>
    <row r="1838" spans="1:3" x14ac:dyDescent="0.25">
      <c r="A1838" s="1">
        <v>41506.124999995853</v>
      </c>
      <c r="B1838" s="52">
        <v>18.060431692521117</v>
      </c>
      <c r="C1838" s="52">
        <v>54.486156088113269</v>
      </c>
    </row>
    <row r="1839" spans="1:3" x14ac:dyDescent="0.25">
      <c r="A1839" s="1">
        <v>41506.135416662517</v>
      </c>
      <c r="B1839" s="52">
        <v>18.110706550974172</v>
      </c>
      <c r="C1839" s="52">
        <v>55.784030556412517</v>
      </c>
    </row>
    <row r="1840" spans="1:3" x14ac:dyDescent="0.25">
      <c r="A1840" s="1">
        <v>41506.145833329181</v>
      </c>
      <c r="B1840" s="52">
        <v>18.861359451282986</v>
      </c>
      <c r="C1840" s="52">
        <v>51.087580294050952</v>
      </c>
    </row>
    <row r="1841" spans="1:3" x14ac:dyDescent="0.25">
      <c r="A1841" s="1">
        <v>41506.156249995845</v>
      </c>
      <c r="B1841" s="52">
        <v>19.53494620006499</v>
      </c>
      <c r="C1841" s="52">
        <v>54.199169801733298</v>
      </c>
    </row>
    <row r="1842" spans="1:3" x14ac:dyDescent="0.25">
      <c r="A1842" s="1">
        <v>41506.16666666251</v>
      </c>
      <c r="B1842" s="52">
        <v>18.865570399431579</v>
      </c>
      <c r="C1842" s="52">
        <v>57.349626210265697</v>
      </c>
    </row>
    <row r="1843" spans="1:3" x14ac:dyDescent="0.25">
      <c r="A1843" s="1">
        <v>41506.177083329174</v>
      </c>
      <c r="B1843" s="52">
        <v>18.329460604563028</v>
      </c>
      <c r="C1843" s="52">
        <v>54.412365963395438</v>
      </c>
    </row>
    <row r="1844" spans="1:3" x14ac:dyDescent="0.25">
      <c r="A1844" s="1">
        <v>41506.187499995838</v>
      </c>
      <c r="B1844" s="52">
        <v>19.948046763537619</v>
      </c>
      <c r="C1844" s="52">
        <v>52.700619369009623</v>
      </c>
    </row>
    <row r="1845" spans="1:3" x14ac:dyDescent="0.25">
      <c r="A1845" s="1">
        <v>41506.197916662502</v>
      </c>
      <c r="B1845" s="52">
        <v>18.791754124251948</v>
      </c>
      <c r="C1845" s="52">
        <v>55.913753280908061</v>
      </c>
    </row>
    <row r="1846" spans="1:3" x14ac:dyDescent="0.25">
      <c r="A1846" s="1">
        <v>41506.208333329167</v>
      </c>
      <c r="B1846" s="52">
        <v>19.648877224023753</v>
      </c>
      <c r="C1846" s="52">
        <v>57.318263671657384</v>
      </c>
    </row>
    <row r="1847" spans="1:3" x14ac:dyDescent="0.25">
      <c r="A1847" s="1">
        <v>41506.218749995831</v>
      </c>
      <c r="B1847" s="52">
        <v>19.614008144537539</v>
      </c>
      <c r="C1847" s="52">
        <v>52.979497986855563</v>
      </c>
    </row>
    <row r="1848" spans="1:3" x14ac:dyDescent="0.25">
      <c r="A1848" s="1">
        <v>41506.229166662495</v>
      </c>
      <c r="B1848" s="52">
        <v>18.148967318706983</v>
      </c>
      <c r="C1848" s="52">
        <v>55.593970752259651</v>
      </c>
    </row>
    <row r="1849" spans="1:3" x14ac:dyDescent="0.25">
      <c r="A1849" s="1">
        <v>41506.239583329159</v>
      </c>
      <c r="B1849" s="52">
        <v>19.448503375754658</v>
      </c>
      <c r="C1849" s="52">
        <v>52.422435033575809</v>
      </c>
    </row>
    <row r="1850" spans="1:3" x14ac:dyDescent="0.25">
      <c r="A1850" s="1">
        <v>41506.249999995824</v>
      </c>
      <c r="B1850" s="52">
        <v>18.104677405397279</v>
      </c>
      <c r="C1850" s="52">
        <v>51.138509633779229</v>
      </c>
    </row>
    <row r="1851" spans="1:3" x14ac:dyDescent="0.25">
      <c r="A1851" s="1">
        <v>41506.260416662488</v>
      </c>
      <c r="B1851" s="52">
        <v>19.705633050224879</v>
      </c>
      <c r="C1851" s="52">
        <v>55.790594570383014</v>
      </c>
    </row>
    <row r="1852" spans="1:3" x14ac:dyDescent="0.25">
      <c r="A1852" s="1">
        <v>41506.270833329152</v>
      </c>
      <c r="B1852" s="52">
        <v>19.255883163560743</v>
      </c>
      <c r="C1852" s="52">
        <v>57.438343636652419</v>
      </c>
    </row>
    <row r="1853" spans="1:3" x14ac:dyDescent="0.25">
      <c r="A1853" s="1">
        <v>41506.281249995816</v>
      </c>
      <c r="B1853" s="52">
        <v>18.319974228809116</v>
      </c>
      <c r="C1853" s="52">
        <v>54.413463954103321</v>
      </c>
    </row>
    <row r="1854" spans="1:3" x14ac:dyDescent="0.25">
      <c r="A1854" s="1">
        <v>41506.291666662481</v>
      </c>
      <c r="B1854" s="52">
        <v>19.028489428623743</v>
      </c>
      <c r="C1854" s="52">
        <v>53.635340086592237</v>
      </c>
    </row>
    <row r="1855" spans="1:3" x14ac:dyDescent="0.25">
      <c r="A1855" s="1">
        <v>41506.302083329145</v>
      </c>
      <c r="B1855" s="52">
        <v>19.587348460698724</v>
      </c>
      <c r="C1855" s="52">
        <v>57.485608633607093</v>
      </c>
    </row>
    <row r="1856" spans="1:3" x14ac:dyDescent="0.25">
      <c r="A1856" s="1">
        <v>41506.312499995809</v>
      </c>
      <c r="B1856" s="52">
        <v>18.244809138796228</v>
      </c>
      <c r="C1856" s="52">
        <v>55.761415981131535</v>
      </c>
    </row>
    <row r="1857" spans="1:3" x14ac:dyDescent="0.25">
      <c r="A1857" s="1">
        <v>41506.322916662473</v>
      </c>
      <c r="B1857" s="52">
        <v>18.016072644791461</v>
      </c>
      <c r="C1857" s="52">
        <v>57.322050457925819</v>
      </c>
    </row>
    <row r="1858" spans="1:3" x14ac:dyDescent="0.25">
      <c r="A1858" s="1">
        <v>41506.333333329138</v>
      </c>
      <c r="B1858" s="52">
        <v>19.472294402722191</v>
      </c>
      <c r="C1858" s="52">
        <v>57.689815125244323</v>
      </c>
    </row>
    <row r="1859" spans="1:3" x14ac:dyDescent="0.25">
      <c r="A1859" s="1">
        <v>41506.343749995802</v>
      </c>
      <c r="B1859" s="52">
        <v>19.620246537876049</v>
      </c>
      <c r="C1859" s="52">
        <v>51.296583000617566</v>
      </c>
    </row>
    <row r="1860" spans="1:3" x14ac:dyDescent="0.25">
      <c r="A1860" s="1">
        <v>41506.354166662466</v>
      </c>
      <c r="B1860" s="52">
        <v>19.764745816953653</v>
      </c>
      <c r="C1860" s="52">
        <v>56.498160034717422</v>
      </c>
    </row>
    <row r="1861" spans="1:3" x14ac:dyDescent="0.25">
      <c r="A1861" s="1">
        <v>41506.36458332913</v>
      </c>
      <c r="B1861" s="52">
        <v>19.426296865369338</v>
      </c>
      <c r="C1861" s="52">
        <v>57.503927259680935</v>
      </c>
    </row>
    <row r="1862" spans="1:3" x14ac:dyDescent="0.25">
      <c r="A1862" s="1">
        <v>41506.374999995794</v>
      </c>
      <c r="B1862" s="52">
        <v>19.78728672832214</v>
      </c>
      <c r="C1862" s="52">
        <v>57.695435319838403</v>
      </c>
    </row>
    <row r="1863" spans="1:3" x14ac:dyDescent="0.25">
      <c r="A1863" s="1">
        <v>41506.385416662459</v>
      </c>
      <c r="B1863" s="52">
        <v>18.554898983034601</v>
      </c>
      <c r="C1863" s="52">
        <v>53.746719481288558</v>
      </c>
    </row>
    <row r="1864" spans="1:3" x14ac:dyDescent="0.25">
      <c r="A1864" s="1">
        <v>41506.395833329123</v>
      </c>
      <c r="B1864" s="52">
        <v>18.451812112147742</v>
      </c>
      <c r="C1864" s="52">
        <v>52.79767836253076</v>
      </c>
    </row>
    <row r="1865" spans="1:3" x14ac:dyDescent="0.25">
      <c r="A1865" s="1">
        <v>41506.406249995787</v>
      </c>
      <c r="B1865" s="52">
        <v>18.450486031025065</v>
      </c>
      <c r="C1865" s="52">
        <v>57.021383706386061</v>
      </c>
    </row>
    <row r="1866" spans="1:3" x14ac:dyDescent="0.25">
      <c r="A1866" s="1">
        <v>41506.416666662451</v>
      </c>
      <c r="B1866" s="52">
        <v>19.182488957001411</v>
      </c>
      <c r="C1866" s="52">
        <v>51.503779283133795</v>
      </c>
    </row>
    <row r="1867" spans="1:3" x14ac:dyDescent="0.25">
      <c r="A1867" s="1">
        <v>41506.427083329116</v>
      </c>
      <c r="B1867" s="52">
        <v>19.519447249668143</v>
      </c>
      <c r="C1867" s="52">
        <v>53.331577642117644</v>
      </c>
    </row>
    <row r="1868" spans="1:3" x14ac:dyDescent="0.25">
      <c r="A1868" s="1">
        <v>41506.43749999578</v>
      </c>
      <c r="B1868" s="52">
        <v>18.257571627092812</v>
      </c>
      <c r="C1868" s="52">
        <v>57.216695960624357</v>
      </c>
    </row>
    <row r="1869" spans="1:3" x14ac:dyDescent="0.25">
      <c r="A1869" s="1">
        <v>41506.447916662444</v>
      </c>
      <c r="B1869" s="52">
        <v>18.239237912138069</v>
      </c>
      <c r="C1869" s="52">
        <v>53.938520436575772</v>
      </c>
    </row>
    <row r="1870" spans="1:3" x14ac:dyDescent="0.25">
      <c r="A1870" s="1">
        <v>41506.458333329108</v>
      </c>
      <c r="B1870" s="52">
        <v>18.990235826371986</v>
      </c>
      <c r="C1870" s="52">
        <v>55.093287384212516</v>
      </c>
    </row>
    <row r="1871" spans="1:3" x14ac:dyDescent="0.25">
      <c r="A1871" s="1">
        <v>41506.468749995773</v>
      </c>
      <c r="B1871" s="52">
        <v>18.947605996513264</v>
      </c>
      <c r="C1871" s="52">
        <v>52.734047528441494</v>
      </c>
    </row>
    <row r="1872" spans="1:3" x14ac:dyDescent="0.25">
      <c r="A1872" s="1">
        <v>41506.479166662437</v>
      </c>
      <c r="B1872" s="52">
        <v>18.477200018285529</v>
      </c>
      <c r="C1872" s="52">
        <v>55.925121347707439</v>
      </c>
    </row>
    <row r="1873" spans="1:3" x14ac:dyDescent="0.25">
      <c r="A1873" s="1">
        <v>41506.489583329101</v>
      </c>
      <c r="B1873" s="52">
        <v>19.051441349067556</v>
      </c>
      <c r="C1873" s="52">
        <v>56.265779771776835</v>
      </c>
    </row>
    <row r="1874" spans="1:3" x14ac:dyDescent="0.25">
      <c r="A1874" s="1">
        <v>41506.499999995765</v>
      </c>
      <c r="B1874" s="52">
        <v>18.081202000398804</v>
      </c>
      <c r="C1874" s="52">
        <v>51.37933791623022</v>
      </c>
    </row>
    <row r="1875" spans="1:3" x14ac:dyDescent="0.25">
      <c r="A1875" s="1">
        <v>41506.51041666243</v>
      </c>
      <c r="B1875" s="52">
        <v>18.821200309519096</v>
      </c>
      <c r="C1875" s="52">
        <v>51.044268622934936</v>
      </c>
    </row>
    <row r="1876" spans="1:3" x14ac:dyDescent="0.25">
      <c r="A1876" s="1">
        <v>41506.520833329094</v>
      </c>
      <c r="B1876" s="52">
        <v>19.530939809313619</v>
      </c>
      <c r="C1876" s="52">
        <v>56.532430220676325</v>
      </c>
    </row>
    <row r="1877" spans="1:3" x14ac:dyDescent="0.25">
      <c r="A1877" s="1">
        <v>41506.531249995758</v>
      </c>
      <c r="B1877" s="52">
        <v>19.562317694103136</v>
      </c>
      <c r="C1877" s="52">
        <v>52.089578447797685</v>
      </c>
    </row>
    <row r="1878" spans="1:3" x14ac:dyDescent="0.25">
      <c r="A1878" s="1">
        <v>41506.541666662422</v>
      </c>
      <c r="B1878" s="52">
        <v>18.513332558255552</v>
      </c>
      <c r="C1878" s="52">
        <v>53.055351216628033</v>
      </c>
    </row>
    <row r="1879" spans="1:3" x14ac:dyDescent="0.25">
      <c r="A1879" s="1">
        <v>41506.552083329087</v>
      </c>
      <c r="B1879" s="52">
        <v>19.067059763810462</v>
      </c>
      <c r="C1879" s="52">
        <v>57.733475159706423</v>
      </c>
    </row>
    <row r="1880" spans="1:3" x14ac:dyDescent="0.25">
      <c r="A1880" s="1">
        <v>41506.562499995751</v>
      </c>
      <c r="B1880" s="52">
        <v>18.340642691026602</v>
      </c>
      <c r="C1880" s="52">
        <v>57.253516034520501</v>
      </c>
    </row>
    <row r="1881" spans="1:3" x14ac:dyDescent="0.25">
      <c r="A1881" s="1">
        <v>41506.572916662415</v>
      </c>
      <c r="B1881" s="52">
        <v>19.778382464016651</v>
      </c>
      <c r="C1881" s="52">
        <v>55.403769646814418</v>
      </c>
    </row>
    <row r="1882" spans="1:3" x14ac:dyDescent="0.25">
      <c r="A1882" s="1">
        <v>41506.583333329079</v>
      </c>
      <c r="B1882" s="52">
        <v>19.095548918804724</v>
      </c>
      <c r="C1882" s="52">
        <v>53.739493597994809</v>
      </c>
    </row>
    <row r="1883" spans="1:3" x14ac:dyDescent="0.25">
      <c r="A1883" s="1">
        <v>41506.593749995744</v>
      </c>
      <c r="B1883" s="52">
        <v>19.310079296782547</v>
      </c>
      <c r="C1883" s="52">
        <v>57.339618237812964</v>
      </c>
    </row>
    <row r="1884" spans="1:3" x14ac:dyDescent="0.25">
      <c r="A1884" s="1">
        <v>41506.604166662408</v>
      </c>
      <c r="B1884" s="52">
        <v>19.358005347209534</v>
      </c>
      <c r="C1884" s="52">
        <v>55.868449262769012</v>
      </c>
    </row>
    <row r="1885" spans="1:3" x14ac:dyDescent="0.25">
      <c r="A1885" s="1">
        <v>41506.614583329072</v>
      </c>
      <c r="B1885" s="52">
        <v>19.348727221201855</v>
      </c>
      <c r="C1885" s="52">
        <v>52.723474603931329</v>
      </c>
    </row>
    <row r="1886" spans="1:3" x14ac:dyDescent="0.25">
      <c r="A1886" s="1">
        <v>41506.624999995736</v>
      </c>
      <c r="B1886" s="52">
        <v>19.762782958805715</v>
      </c>
      <c r="C1886" s="52">
        <v>51.475367002723459</v>
      </c>
    </row>
    <row r="1887" spans="1:3" x14ac:dyDescent="0.25">
      <c r="A1887" s="1">
        <v>41506.635416662401</v>
      </c>
      <c r="B1887" s="52">
        <v>19.465756724084571</v>
      </c>
      <c r="C1887" s="52">
        <v>54.071139537204054</v>
      </c>
    </row>
    <row r="1888" spans="1:3" x14ac:dyDescent="0.25">
      <c r="A1888" s="1">
        <v>41506.645833329065</v>
      </c>
      <c r="B1888" s="52">
        <v>18.7112353408864</v>
      </c>
      <c r="C1888" s="52">
        <v>52.483949390667753</v>
      </c>
    </row>
    <row r="1889" spans="1:3" x14ac:dyDescent="0.25">
      <c r="A1889" s="1">
        <v>41506.656249995729</v>
      </c>
      <c r="B1889" s="52">
        <v>18.310360119843033</v>
      </c>
      <c r="C1889" s="52">
        <v>53.250522947105281</v>
      </c>
    </row>
    <row r="1890" spans="1:3" x14ac:dyDescent="0.25">
      <c r="A1890" s="1">
        <v>41506.666666662393</v>
      </c>
      <c r="B1890" s="52">
        <v>18.15064838323628</v>
      </c>
      <c r="C1890" s="52">
        <v>54.184761715599549</v>
      </c>
    </row>
    <row r="1891" spans="1:3" x14ac:dyDescent="0.25">
      <c r="A1891" s="1">
        <v>41506.677083329057</v>
      </c>
      <c r="B1891" s="52">
        <v>18.276911376764751</v>
      </c>
      <c r="C1891" s="52">
        <v>53.40654526093455</v>
      </c>
    </row>
    <row r="1892" spans="1:3" x14ac:dyDescent="0.25">
      <c r="A1892" s="1">
        <v>41506.687499995722</v>
      </c>
      <c r="B1892" s="52">
        <v>18.567841657738384</v>
      </c>
      <c r="C1892" s="52">
        <v>55.227338786472068</v>
      </c>
    </row>
    <row r="1893" spans="1:3" x14ac:dyDescent="0.25">
      <c r="A1893" s="1">
        <v>41506.697916662386</v>
      </c>
      <c r="B1893" s="52">
        <v>19.721201643664696</v>
      </c>
      <c r="C1893" s="52">
        <v>53.248070950937219</v>
      </c>
    </row>
    <row r="1894" spans="1:3" x14ac:dyDescent="0.25">
      <c r="A1894" s="1">
        <v>41506.70833332905</v>
      </c>
      <c r="B1894" s="52">
        <v>19.020675415849485</v>
      </c>
      <c r="C1894" s="52">
        <v>51.942300068642311</v>
      </c>
    </row>
    <row r="1895" spans="1:3" x14ac:dyDescent="0.25">
      <c r="A1895" s="1">
        <v>41506.718749995714</v>
      </c>
      <c r="B1895" s="52">
        <v>19.693782620862695</v>
      </c>
      <c r="C1895" s="52">
        <v>57.746019403670388</v>
      </c>
    </row>
    <row r="1896" spans="1:3" x14ac:dyDescent="0.25">
      <c r="A1896" s="1">
        <v>41506.729166662379</v>
      </c>
      <c r="B1896" s="52">
        <v>19.868234391683309</v>
      </c>
      <c r="C1896" s="52">
        <v>57.362009629831839</v>
      </c>
    </row>
    <row r="1897" spans="1:3" x14ac:dyDescent="0.25">
      <c r="A1897" s="1">
        <v>41506.739583329043</v>
      </c>
      <c r="B1897" s="52">
        <v>18.296143811856208</v>
      </c>
      <c r="C1897" s="52">
        <v>57.318934930336518</v>
      </c>
    </row>
    <row r="1898" spans="1:3" x14ac:dyDescent="0.25">
      <c r="A1898" s="1">
        <v>41506.749999995707</v>
      </c>
      <c r="B1898" s="52">
        <v>19.359977309774081</v>
      </c>
      <c r="C1898" s="52">
        <v>52.631506267709568</v>
      </c>
    </row>
    <row r="1899" spans="1:3" x14ac:dyDescent="0.25">
      <c r="A1899" s="1">
        <v>41506.760416662371</v>
      </c>
      <c r="B1899" s="52">
        <v>18.879288023083948</v>
      </c>
      <c r="C1899" s="52">
        <v>56.393544573986006</v>
      </c>
    </row>
    <row r="1900" spans="1:3" x14ac:dyDescent="0.25">
      <c r="A1900" s="1">
        <v>41506.770833329036</v>
      </c>
      <c r="B1900" s="52">
        <v>19.464159697043847</v>
      </c>
      <c r="C1900" s="52">
        <v>53.821220285852121</v>
      </c>
    </row>
    <row r="1901" spans="1:3" x14ac:dyDescent="0.25">
      <c r="A1901" s="1">
        <v>41506.7812499957</v>
      </c>
      <c r="B1901" s="52">
        <v>19.849485556102742</v>
      </c>
      <c r="C1901" s="52">
        <v>51.557880310720087</v>
      </c>
    </row>
    <row r="1902" spans="1:3" x14ac:dyDescent="0.25">
      <c r="A1902" s="1">
        <v>41506.791666662364</v>
      </c>
      <c r="B1902" s="52">
        <v>19.120793979444503</v>
      </c>
      <c r="C1902" s="52">
        <v>57.926240731163261</v>
      </c>
    </row>
    <row r="1903" spans="1:3" x14ac:dyDescent="0.25">
      <c r="A1903" s="1">
        <v>41506.802083329028</v>
      </c>
      <c r="B1903" s="52">
        <v>18.293975031028673</v>
      </c>
      <c r="C1903" s="52">
        <v>53.76216869032519</v>
      </c>
    </row>
    <row r="1904" spans="1:3" x14ac:dyDescent="0.25">
      <c r="A1904" s="1">
        <v>41506.812499995693</v>
      </c>
      <c r="B1904" s="52">
        <v>18.09718602921258</v>
      </c>
      <c r="C1904" s="52">
        <v>53.463820120045114</v>
      </c>
    </row>
    <row r="1905" spans="1:3" x14ac:dyDescent="0.25">
      <c r="A1905" s="1">
        <v>41506.822916662357</v>
      </c>
      <c r="B1905" s="52">
        <v>19.024967269440879</v>
      </c>
      <c r="C1905" s="52">
        <v>51.170067697686463</v>
      </c>
    </row>
    <row r="1906" spans="1:3" x14ac:dyDescent="0.25">
      <c r="A1906" s="1">
        <v>41506.833333329021</v>
      </c>
      <c r="B1906" s="52">
        <v>19.138474089842223</v>
      </c>
      <c r="C1906" s="52">
        <v>57.121405659303726</v>
      </c>
    </row>
    <row r="1907" spans="1:3" x14ac:dyDescent="0.25">
      <c r="A1907" s="1">
        <v>41506.843749995685</v>
      </c>
      <c r="B1907" s="52">
        <v>18.913652447224919</v>
      </c>
      <c r="C1907" s="52">
        <v>54.934799339970695</v>
      </c>
    </row>
    <row r="1908" spans="1:3" x14ac:dyDescent="0.25">
      <c r="A1908" s="1">
        <v>41506.85416666235</v>
      </c>
      <c r="B1908" s="52">
        <v>19.114450235105807</v>
      </c>
      <c r="C1908" s="52">
        <v>57.524045721347449</v>
      </c>
    </row>
    <row r="1909" spans="1:3" x14ac:dyDescent="0.25">
      <c r="A1909" s="1">
        <v>41506.864583329014</v>
      </c>
      <c r="B1909" s="52">
        <v>19.610931828191418</v>
      </c>
      <c r="C1909" s="52">
        <v>54.269278495449278</v>
      </c>
    </row>
    <row r="1910" spans="1:3" x14ac:dyDescent="0.25">
      <c r="A1910" s="1">
        <v>41506.874999995678</v>
      </c>
      <c r="B1910" s="52">
        <v>19.164023413780473</v>
      </c>
      <c r="C1910" s="52">
        <v>51.480657491029845</v>
      </c>
    </row>
    <row r="1911" spans="1:3" x14ac:dyDescent="0.25">
      <c r="A1911" s="1">
        <v>41506.885416662342</v>
      </c>
      <c r="B1911" s="52">
        <v>19.470362207326943</v>
      </c>
      <c r="C1911" s="52">
        <v>57.263537508299045</v>
      </c>
    </row>
    <row r="1912" spans="1:3" x14ac:dyDescent="0.25">
      <c r="A1912" s="1">
        <v>41506.895833329007</v>
      </c>
      <c r="B1912" s="52">
        <v>18.973265269501105</v>
      </c>
      <c r="C1912" s="52">
        <v>57.165001156907756</v>
      </c>
    </row>
    <row r="1913" spans="1:3" x14ac:dyDescent="0.25">
      <c r="A1913" s="1">
        <v>41506.906249995671</v>
      </c>
      <c r="B1913" s="52">
        <v>18.077894052710089</v>
      </c>
      <c r="C1913" s="52">
        <v>55.08450098087836</v>
      </c>
    </row>
    <row r="1914" spans="1:3" x14ac:dyDescent="0.25">
      <c r="A1914" s="1">
        <v>41506.916666662335</v>
      </c>
      <c r="B1914" s="52">
        <v>18.087570907564899</v>
      </c>
      <c r="C1914" s="52">
        <v>54.817705404124546</v>
      </c>
    </row>
    <row r="1915" spans="1:3" x14ac:dyDescent="0.25">
      <c r="A1915" s="1">
        <v>41506.927083328999</v>
      </c>
      <c r="B1915" s="52">
        <v>18.293127636556886</v>
      </c>
      <c r="C1915" s="52">
        <v>51.5985586662798</v>
      </c>
    </row>
    <row r="1916" spans="1:3" x14ac:dyDescent="0.25">
      <c r="A1916" s="1">
        <v>41506.937499995664</v>
      </c>
      <c r="B1916" s="52">
        <v>18.027309525169414</v>
      </c>
      <c r="C1916" s="52">
        <v>54.95979608594233</v>
      </c>
    </row>
    <row r="1917" spans="1:3" x14ac:dyDescent="0.25">
      <c r="A1917" s="1">
        <v>41506.947916662328</v>
      </c>
      <c r="B1917" s="52">
        <v>18.744958746515206</v>
      </c>
      <c r="C1917" s="52">
        <v>52.633598659954039</v>
      </c>
    </row>
    <row r="1918" spans="1:3" x14ac:dyDescent="0.25">
      <c r="A1918" s="1">
        <v>41506.958333328992</v>
      </c>
      <c r="B1918" s="52">
        <v>18.486041692555759</v>
      </c>
      <c r="C1918" s="52">
        <v>54.52269297114205</v>
      </c>
    </row>
    <row r="1919" spans="1:3" x14ac:dyDescent="0.25">
      <c r="A1919" s="1">
        <v>41506.968749995656</v>
      </c>
      <c r="B1919" s="52">
        <v>18.823508173656304</v>
      </c>
      <c r="C1919" s="52">
        <v>56.706574665017826</v>
      </c>
    </row>
    <row r="1920" spans="1:3" x14ac:dyDescent="0.25">
      <c r="A1920" s="1">
        <v>41506.97916666232</v>
      </c>
      <c r="B1920" s="52">
        <v>18.644915044596363</v>
      </c>
      <c r="C1920" s="52">
        <v>57.890543509283837</v>
      </c>
    </row>
    <row r="1921" spans="1:3" x14ac:dyDescent="0.25">
      <c r="A1921" s="1">
        <v>41506.989583328985</v>
      </c>
      <c r="B1921" s="52">
        <v>18.903104523741611</v>
      </c>
      <c r="C1921" s="52">
        <v>56.088049098564504</v>
      </c>
    </row>
    <row r="1922" spans="1:3" x14ac:dyDescent="0.25">
      <c r="A1922" s="1">
        <v>41506.999999995649</v>
      </c>
      <c r="B1922" s="52">
        <v>18.340284569260678</v>
      </c>
      <c r="C1922" s="52">
        <v>57.615322403151595</v>
      </c>
    </row>
    <row r="1923" spans="1:3" x14ac:dyDescent="0.25">
      <c r="A1923" s="1">
        <v>41507.010416662313</v>
      </c>
      <c r="B1923" s="52">
        <v>18.531693362173144</v>
      </c>
      <c r="C1923" s="52">
        <v>57.003936071451548</v>
      </c>
    </row>
    <row r="1924" spans="1:3" x14ac:dyDescent="0.25">
      <c r="A1924" s="1">
        <v>41507.020833328977</v>
      </c>
      <c r="B1924" s="52">
        <v>18.978161301994405</v>
      </c>
      <c r="C1924" s="52">
        <v>51.9199686769987</v>
      </c>
    </row>
    <row r="1925" spans="1:3" x14ac:dyDescent="0.25">
      <c r="A1925" s="1">
        <v>41507.031249995642</v>
      </c>
      <c r="B1925" s="52">
        <v>19.890552230882413</v>
      </c>
      <c r="C1925" s="52">
        <v>51.294701396835883</v>
      </c>
    </row>
    <row r="1926" spans="1:3" x14ac:dyDescent="0.25">
      <c r="A1926" s="1">
        <v>41507.041666662306</v>
      </c>
      <c r="B1926" s="52">
        <v>18.579650349149119</v>
      </c>
      <c r="C1926" s="52">
        <v>55.970570158632924</v>
      </c>
    </row>
    <row r="1927" spans="1:3" x14ac:dyDescent="0.25">
      <c r="A1927" s="1">
        <v>41507.05208332897</v>
      </c>
      <c r="B1927" s="52">
        <v>18.113901439752759</v>
      </c>
      <c r="C1927" s="52">
        <v>53.853562149012582</v>
      </c>
    </row>
    <row r="1928" spans="1:3" x14ac:dyDescent="0.25">
      <c r="A1928" s="1">
        <v>41507.062499995634</v>
      </c>
      <c r="B1928" s="52">
        <v>19.881481260251096</v>
      </c>
      <c r="C1928" s="52">
        <v>55.740465132191133</v>
      </c>
    </row>
    <row r="1929" spans="1:3" x14ac:dyDescent="0.25">
      <c r="A1929" s="1">
        <v>41507.072916662299</v>
      </c>
      <c r="B1929" s="52">
        <v>18.561112755102421</v>
      </c>
      <c r="C1929" s="52">
        <v>52.775019442139282</v>
      </c>
    </row>
    <row r="1930" spans="1:3" x14ac:dyDescent="0.25">
      <c r="A1930" s="1">
        <v>41507.083333328963</v>
      </c>
      <c r="B1930" s="52">
        <v>18.648462726034978</v>
      </c>
      <c r="C1930" s="52">
        <v>52.856234553683805</v>
      </c>
    </row>
    <row r="1931" spans="1:3" x14ac:dyDescent="0.25">
      <c r="A1931" s="1">
        <v>41507.093749995627</v>
      </c>
      <c r="B1931" s="52">
        <v>19.636841101340817</v>
      </c>
      <c r="C1931" s="52">
        <v>53.245643544970285</v>
      </c>
    </row>
    <row r="1932" spans="1:3" x14ac:dyDescent="0.25">
      <c r="A1932" s="1">
        <v>41507.104166662291</v>
      </c>
      <c r="B1932" s="52">
        <v>18.398062855655091</v>
      </c>
      <c r="C1932" s="52">
        <v>55.928432944528886</v>
      </c>
    </row>
    <row r="1933" spans="1:3" x14ac:dyDescent="0.25">
      <c r="A1933" s="1">
        <v>41507.114583328956</v>
      </c>
      <c r="B1933" s="52">
        <v>18.767245320633712</v>
      </c>
      <c r="C1933" s="52">
        <v>56.190447303501543</v>
      </c>
    </row>
    <row r="1934" spans="1:3" x14ac:dyDescent="0.25">
      <c r="A1934" s="1">
        <v>41507.12499999562</v>
      </c>
      <c r="B1934" s="52">
        <v>19.457138433778891</v>
      </c>
      <c r="C1934" s="52">
        <v>53.734576024608856</v>
      </c>
    </row>
    <row r="1935" spans="1:3" x14ac:dyDescent="0.25">
      <c r="A1935" s="1">
        <v>41507.135416662284</v>
      </c>
      <c r="B1935" s="52">
        <v>18.466915875891988</v>
      </c>
      <c r="C1935" s="52">
        <v>53.127391665428327</v>
      </c>
    </row>
    <row r="1936" spans="1:3" x14ac:dyDescent="0.25">
      <c r="A1936" s="1">
        <v>41507.145833328948</v>
      </c>
      <c r="B1936" s="52">
        <v>18.855734906194424</v>
      </c>
      <c r="C1936" s="52">
        <v>56.85160278854984</v>
      </c>
    </row>
    <row r="1937" spans="1:3" x14ac:dyDescent="0.25">
      <c r="A1937" s="1">
        <v>41507.156249995613</v>
      </c>
      <c r="B1937" s="52">
        <v>19.494182288739704</v>
      </c>
      <c r="C1937" s="52">
        <v>53.522979542814497</v>
      </c>
    </row>
    <row r="1938" spans="1:3" x14ac:dyDescent="0.25">
      <c r="A1938" s="1">
        <v>41507.166666662277</v>
      </c>
      <c r="B1938" s="52">
        <v>19.164208379181979</v>
      </c>
      <c r="C1938" s="52">
        <v>52.304379813292101</v>
      </c>
    </row>
    <row r="1939" spans="1:3" x14ac:dyDescent="0.25">
      <c r="A1939" s="1">
        <v>41507.177083328941</v>
      </c>
      <c r="B1939" s="52">
        <v>19.049711826682564</v>
      </c>
      <c r="C1939" s="52">
        <v>54.635628393186884</v>
      </c>
    </row>
    <row r="1940" spans="1:3" x14ac:dyDescent="0.25">
      <c r="A1940" s="1">
        <v>41507.187499995605</v>
      </c>
      <c r="B1940" s="52">
        <v>19.433049133650766</v>
      </c>
      <c r="C1940" s="52">
        <v>56.569242869540446</v>
      </c>
    </row>
    <row r="1941" spans="1:3" x14ac:dyDescent="0.25">
      <c r="A1941" s="1">
        <v>41507.19791666227</v>
      </c>
      <c r="B1941" s="52">
        <v>19.493603233161316</v>
      </c>
      <c r="C1941" s="52">
        <v>57.197421600879331</v>
      </c>
    </row>
    <row r="1942" spans="1:3" x14ac:dyDescent="0.25">
      <c r="A1942" s="1">
        <v>41507.208333328934</v>
      </c>
      <c r="B1942" s="52">
        <v>19.885995153120835</v>
      </c>
      <c r="C1942" s="52">
        <v>51.396148207804401</v>
      </c>
    </row>
    <row r="1943" spans="1:3" x14ac:dyDescent="0.25">
      <c r="A1943" s="1">
        <v>41507.218749995598</v>
      </c>
      <c r="B1943" s="52">
        <v>18.706161748226371</v>
      </c>
      <c r="C1943" s="52">
        <v>53.892019519557351</v>
      </c>
    </row>
    <row r="1944" spans="1:3" x14ac:dyDescent="0.25">
      <c r="A1944" s="1">
        <v>41507.229166662262</v>
      </c>
      <c r="B1944" s="52">
        <v>19.792568922172517</v>
      </c>
      <c r="C1944" s="52">
        <v>57.344824853303123</v>
      </c>
    </row>
    <row r="1945" spans="1:3" x14ac:dyDescent="0.25">
      <c r="A1945" s="1">
        <v>41507.239583328927</v>
      </c>
      <c r="B1945" s="52">
        <v>18.88693330122214</v>
      </c>
      <c r="C1945" s="52">
        <v>52.756168974066071</v>
      </c>
    </row>
    <row r="1946" spans="1:3" x14ac:dyDescent="0.25">
      <c r="A1946" s="1">
        <v>41507.249999995591</v>
      </c>
      <c r="B1946" s="52">
        <v>18.965530791023816</v>
      </c>
      <c r="C1946" s="52">
        <v>51.535268927357983</v>
      </c>
    </row>
    <row r="1947" spans="1:3" x14ac:dyDescent="0.25">
      <c r="A1947" s="1">
        <v>41507.260416662255</v>
      </c>
      <c r="B1947" s="52">
        <v>19.539207378057483</v>
      </c>
      <c r="C1947" s="52">
        <v>57.519555825973328</v>
      </c>
    </row>
    <row r="1948" spans="1:3" x14ac:dyDescent="0.25">
      <c r="A1948" s="1">
        <v>41507.270833328919</v>
      </c>
      <c r="B1948" s="52">
        <v>19.912881670262212</v>
      </c>
      <c r="C1948" s="52">
        <v>53.543300996464318</v>
      </c>
    </row>
    <row r="1949" spans="1:3" x14ac:dyDescent="0.25">
      <c r="A1949" s="1">
        <v>41507.281249995583</v>
      </c>
      <c r="B1949" s="52">
        <v>19.159645523221684</v>
      </c>
      <c r="C1949" s="52">
        <v>52.762645014678647</v>
      </c>
    </row>
    <row r="1950" spans="1:3" x14ac:dyDescent="0.25">
      <c r="A1950" s="1">
        <v>41507.291666662248</v>
      </c>
      <c r="B1950" s="52">
        <v>19.176362129400733</v>
      </c>
      <c r="C1950" s="52">
        <v>55.990972826697501</v>
      </c>
    </row>
    <row r="1951" spans="1:3" x14ac:dyDescent="0.25">
      <c r="A1951" s="1">
        <v>41507.302083328912</v>
      </c>
      <c r="B1951" s="52">
        <v>18.1784194245446</v>
      </c>
      <c r="C1951" s="52">
        <v>55.804443152566627</v>
      </c>
    </row>
    <row r="1952" spans="1:3" x14ac:dyDescent="0.25">
      <c r="A1952" s="1">
        <v>41507.312499995576</v>
      </c>
      <c r="B1952" s="52">
        <v>18.37802231120715</v>
      </c>
      <c r="C1952" s="52">
        <v>56.342371715964923</v>
      </c>
    </row>
    <row r="1953" spans="1:3" x14ac:dyDescent="0.25">
      <c r="A1953" s="1">
        <v>41507.32291666224</v>
      </c>
      <c r="B1953" s="52">
        <v>19.4523691379833</v>
      </c>
      <c r="C1953" s="52">
        <v>51.834558191760124</v>
      </c>
    </row>
    <row r="1954" spans="1:3" x14ac:dyDescent="0.25">
      <c r="A1954" s="1">
        <v>41507.333333328905</v>
      </c>
      <c r="B1954" s="52">
        <v>19.39263542892369</v>
      </c>
      <c r="C1954" s="52">
        <v>55.8879729253118</v>
      </c>
    </row>
    <row r="1955" spans="1:3" x14ac:dyDescent="0.25">
      <c r="A1955" s="1">
        <v>41507.343749995569</v>
      </c>
      <c r="B1955" s="52">
        <v>18.359889429649023</v>
      </c>
      <c r="C1955" s="52">
        <v>53.997832526042089</v>
      </c>
    </row>
    <row r="1956" spans="1:3" x14ac:dyDescent="0.25">
      <c r="A1956" s="1">
        <v>41507.354166662233</v>
      </c>
      <c r="B1956" s="52">
        <v>18.125340614473494</v>
      </c>
      <c r="C1956" s="52">
        <v>53.892667800110715</v>
      </c>
    </row>
    <row r="1957" spans="1:3" x14ac:dyDescent="0.25">
      <c r="A1957" s="1">
        <v>41507.364583328897</v>
      </c>
      <c r="B1957" s="52">
        <v>18.557577437594556</v>
      </c>
      <c r="C1957" s="52">
        <v>57.302978292660733</v>
      </c>
    </row>
    <row r="1958" spans="1:3" x14ac:dyDescent="0.25">
      <c r="A1958" s="1">
        <v>41507.374999995562</v>
      </c>
      <c r="B1958" s="52">
        <v>19.099476303828979</v>
      </c>
      <c r="C1958" s="52">
        <v>55.323181002522517</v>
      </c>
    </row>
    <row r="1959" spans="1:3" x14ac:dyDescent="0.25">
      <c r="A1959" s="1">
        <v>41507.385416662226</v>
      </c>
      <c r="B1959" s="52">
        <v>18.952491891126495</v>
      </c>
      <c r="C1959" s="52">
        <v>51.531163539225446</v>
      </c>
    </row>
    <row r="1960" spans="1:3" x14ac:dyDescent="0.25">
      <c r="A1960" s="1">
        <v>41507.39583332889</v>
      </c>
      <c r="B1960" s="52">
        <v>19.49236899624665</v>
      </c>
      <c r="C1960" s="52">
        <v>54.418422607763944</v>
      </c>
    </row>
    <row r="1961" spans="1:3" x14ac:dyDescent="0.25">
      <c r="A1961" s="1">
        <v>41507.406249995554</v>
      </c>
      <c r="B1961" s="52">
        <v>18.07033140492581</v>
      </c>
      <c r="C1961" s="52">
        <v>53.148327212186132</v>
      </c>
    </row>
    <row r="1962" spans="1:3" x14ac:dyDescent="0.25">
      <c r="A1962" s="1">
        <v>41507.416666662219</v>
      </c>
      <c r="B1962" s="52">
        <v>18.207949988520035</v>
      </c>
      <c r="C1962" s="52">
        <v>57.512636825609079</v>
      </c>
    </row>
    <row r="1963" spans="1:3" x14ac:dyDescent="0.25">
      <c r="A1963" s="1">
        <v>41507.427083328883</v>
      </c>
      <c r="B1963" s="52">
        <v>18.370272537007498</v>
      </c>
      <c r="C1963" s="52">
        <v>52.140887612364224</v>
      </c>
    </row>
    <row r="1964" spans="1:3" x14ac:dyDescent="0.25">
      <c r="A1964" s="1">
        <v>41507.437499995547</v>
      </c>
      <c r="B1964" s="52">
        <v>19.011974794586223</v>
      </c>
      <c r="C1964" s="52">
        <v>53.268704196630445</v>
      </c>
    </row>
    <row r="1965" spans="1:3" x14ac:dyDescent="0.25">
      <c r="A1965" s="1">
        <v>41507.447916662211</v>
      </c>
      <c r="B1965" s="52">
        <v>19.733262522527475</v>
      </c>
      <c r="C1965" s="52">
        <v>55.881898360603032</v>
      </c>
    </row>
    <row r="1966" spans="1:3" x14ac:dyDescent="0.25">
      <c r="A1966" s="1">
        <v>41507.458333328876</v>
      </c>
      <c r="B1966" s="52">
        <v>18.91824362890949</v>
      </c>
      <c r="C1966" s="52">
        <v>51.49693081742425</v>
      </c>
    </row>
    <row r="1967" spans="1:3" x14ac:dyDescent="0.25">
      <c r="A1967" s="1">
        <v>41507.46874999554</v>
      </c>
      <c r="B1967" s="52">
        <v>19.743661122566273</v>
      </c>
      <c r="C1967" s="52">
        <v>53.01960042038268</v>
      </c>
    </row>
    <row r="1968" spans="1:3" x14ac:dyDescent="0.25">
      <c r="A1968" s="1">
        <v>41507.479166662204</v>
      </c>
      <c r="B1968" s="52">
        <v>19.33658854521606</v>
      </c>
      <c r="C1968" s="52">
        <v>54.163509136485025</v>
      </c>
    </row>
    <row r="1969" spans="1:3" x14ac:dyDescent="0.25">
      <c r="A1969" s="1">
        <v>41507.489583328868</v>
      </c>
      <c r="B1969" s="52">
        <v>18.399821072181481</v>
      </c>
      <c r="C1969" s="52">
        <v>52.451687675816927</v>
      </c>
    </row>
    <row r="1970" spans="1:3" x14ac:dyDescent="0.25">
      <c r="A1970" s="1">
        <v>41507.499999995533</v>
      </c>
      <c r="B1970" s="52">
        <v>18.852836451586107</v>
      </c>
      <c r="C1970" s="52">
        <v>52.459142858332783</v>
      </c>
    </row>
    <row r="1971" spans="1:3" x14ac:dyDescent="0.25">
      <c r="A1971" s="1">
        <v>41507.510416662197</v>
      </c>
      <c r="B1971" s="52">
        <v>19.886202095129786</v>
      </c>
      <c r="C1971" s="52">
        <v>55.795037020591323</v>
      </c>
    </row>
    <row r="1972" spans="1:3" x14ac:dyDescent="0.25">
      <c r="A1972" s="1">
        <v>41507.520833328861</v>
      </c>
      <c r="B1972" s="52">
        <v>19.037680809819918</v>
      </c>
      <c r="C1972" s="52">
        <v>53.250146532015059</v>
      </c>
    </row>
    <row r="1973" spans="1:3" x14ac:dyDescent="0.25">
      <c r="A1973" s="1">
        <v>41507.531249995525</v>
      </c>
      <c r="B1973" s="52">
        <v>19.950664561516877</v>
      </c>
      <c r="C1973" s="52">
        <v>53.004373210162555</v>
      </c>
    </row>
    <row r="1974" spans="1:3" x14ac:dyDescent="0.25">
      <c r="A1974" s="1">
        <v>41507.54166666219</v>
      </c>
      <c r="B1974" s="52">
        <v>18.463829177681941</v>
      </c>
      <c r="C1974" s="52">
        <v>51.908615964186829</v>
      </c>
    </row>
    <row r="1975" spans="1:3" x14ac:dyDescent="0.25">
      <c r="A1975" s="1">
        <v>41507.552083328854</v>
      </c>
      <c r="B1975" s="52">
        <v>19.329932618098109</v>
      </c>
      <c r="C1975" s="52">
        <v>51.62072762776144</v>
      </c>
    </row>
    <row r="1976" spans="1:3" x14ac:dyDescent="0.25">
      <c r="A1976" s="1">
        <v>41507.562499995518</v>
      </c>
      <c r="B1976" s="52">
        <v>18.56485929039566</v>
      </c>
      <c r="C1976" s="52">
        <v>55.2863468654173</v>
      </c>
    </row>
    <row r="1977" spans="1:3" x14ac:dyDescent="0.25">
      <c r="A1977" s="1">
        <v>41507.572916662182</v>
      </c>
      <c r="B1977" s="52">
        <v>18.326907123212671</v>
      </c>
      <c r="C1977" s="52">
        <v>52.448870971347532</v>
      </c>
    </row>
    <row r="1978" spans="1:3" x14ac:dyDescent="0.25">
      <c r="A1978" s="1">
        <v>41507.583333328846</v>
      </c>
      <c r="B1978" s="52">
        <v>18.894533505891086</v>
      </c>
      <c r="C1978" s="52">
        <v>52.078678914868718</v>
      </c>
    </row>
    <row r="1979" spans="1:3" x14ac:dyDescent="0.25">
      <c r="A1979" s="1">
        <v>41507.593749995511</v>
      </c>
      <c r="B1979" s="52">
        <v>18.106435085127934</v>
      </c>
      <c r="C1979" s="52">
        <v>53.781996819728256</v>
      </c>
    </row>
    <row r="1980" spans="1:3" x14ac:dyDescent="0.25">
      <c r="A1980" s="1">
        <v>41507.604166662175</v>
      </c>
      <c r="B1980" s="52">
        <v>19.510038289001415</v>
      </c>
      <c r="C1980" s="52">
        <v>54.496544495820395</v>
      </c>
    </row>
    <row r="1981" spans="1:3" x14ac:dyDescent="0.25">
      <c r="A1981" s="1">
        <v>41507.614583328839</v>
      </c>
      <c r="B1981" s="52">
        <v>18.651607513913884</v>
      </c>
      <c r="C1981" s="52">
        <v>54.47294536068155</v>
      </c>
    </row>
    <row r="1982" spans="1:3" x14ac:dyDescent="0.25">
      <c r="A1982" s="1">
        <v>41507.624999995503</v>
      </c>
      <c r="B1982" s="52">
        <v>19.402001533325638</v>
      </c>
      <c r="C1982" s="52">
        <v>52.354456957478419</v>
      </c>
    </row>
    <row r="1983" spans="1:3" x14ac:dyDescent="0.25">
      <c r="A1983" s="1">
        <v>41507.635416662168</v>
      </c>
      <c r="B1983" s="52">
        <v>19.25383059900674</v>
      </c>
      <c r="C1983" s="52">
        <v>55.978254718057713</v>
      </c>
    </row>
    <row r="1984" spans="1:3" x14ac:dyDescent="0.25">
      <c r="A1984" s="1">
        <v>41507.645833328832</v>
      </c>
      <c r="B1984" s="52">
        <v>18.260068519418823</v>
      </c>
      <c r="C1984" s="52">
        <v>53.351403306809736</v>
      </c>
    </row>
    <row r="1985" spans="1:3" x14ac:dyDescent="0.25">
      <c r="A1985" s="1">
        <v>41507.656249995496</v>
      </c>
      <c r="B1985" s="52">
        <v>18.972327101564129</v>
      </c>
      <c r="C1985" s="52">
        <v>55.950017329200321</v>
      </c>
    </row>
    <row r="1986" spans="1:3" x14ac:dyDescent="0.25">
      <c r="A1986" s="1">
        <v>41507.66666666216</v>
      </c>
      <c r="B1986" s="52">
        <v>19.133189718623928</v>
      </c>
      <c r="C1986" s="52">
        <v>57.35809939237808</v>
      </c>
    </row>
    <row r="1987" spans="1:3" x14ac:dyDescent="0.25">
      <c r="A1987" s="1">
        <v>41507.677083328825</v>
      </c>
      <c r="B1987" s="52">
        <v>18.363198376898193</v>
      </c>
      <c r="C1987" s="52">
        <v>54.627137040441411</v>
      </c>
    </row>
    <row r="1988" spans="1:3" x14ac:dyDescent="0.25">
      <c r="A1988" s="1">
        <v>41507.687499995489</v>
      </c>
      <c r="B1988" s="52">
        <v>18.189279997827285</v>
      </c>
      <c r="C1988" s="52">
        <v>55.115886969879185</v>
      </c>
    </row>
    <row r="1989" spans="1:3" x14ac:dyDescent="0.25">
      <c r="A1989" s="1">
        <v>41507.697916662153</v>
      </c>
      <c r="B1989" s="52">
        <v>19.902800504497492</v>
      </c>
      <c r="C1989" s="52">
        <v>57.005893166562068</v>
      </c>
    </row>
    <row r="1990" spans="1:3" x14ac:dyDescent="0.25">
      <c r="A1990" s="1">
        <v>41507.708333328817</v>
      </c>
      <c r="B1990" s="52">
        <v>19.816979203743852</v>
      </c>
      <c r="C1990" s="52">
        <v>55.08745320123824</v>
      </c>
    </row>
    <row r="1991" spans="1:3" x14ac:dyDescent="0.25">
      <c r="A1991" s="1">
        <v>41507.718749995482</v>
      </c>
      <c r="B1991" s="52">
        <v>18.882729716316991</v>
      </c>
      <c r="C1991" s="52">
        <v>51.095735276391387</v>
      </c>
    </row>
    <row r="1992" spans="1:3" x14ac:dyDescent="0.25">
      <c r="A1992" s="1">
        <v>41507.729166662146</v>
      </c>
      <c r="B1992" s="52">
        <v>19.748458432070787</v>
      </c>
      <c r="C1992" s="52">
        <v>57.119324462163675</v>
      </c>
    </row>
    <row r="1993" spans="1:3" x14ac:dyDescent="0.25">
      <c r="A1993" s="1">
        <v>41507.73958332881</v>
      </c>
      <c r="B1993" s="52">
        <v>18.909559044991379</v>
      </c>
      <c r="C1993" s="52">
        <v>53.23134366997396</v>
      </c>
    </row>
    <row r="1994" spans="1:3" x14ac:dyDescent="0.25">
      <c r="A1994" s="1">
        <v>41507.749999995474</v>
      </c>
      <c r="B1994" s="52">
        <v>19.310956611068466</v>
      </c>
      <c r="C1994" s="52">
        <v>57.859558062144181</v>
      </c>
    </row>
    <row r="1995" spans="1:3" x14ac:dyDescent="0.25">
      <c r="A1995" s="1">
        <v>41507.760416662139</v>
      </c>
      <c r="B1995" s="52">
        <v>19.198037433755271</v>
      </c>
      <c r="C1995" s="52">
        <v>52.099209822767229</v>
      </c>
    </row>
    <row r="1996" spans="1:3" x14ac:dyDescent="0.25">
      <c r="A1996" s="1">
        <v>41507.770833328803</v>
      </c>
      <c r="B1996" s="52">
        <v>19.745713938160502</v>
      </c>
      <c r="C1996" s="52">
        <v>57.390454238127781</v>
      </c>
    </row>
    <row r="1997" spans="1:3" x14ac:dyDescent="0.25">
      <c r="A1997" s="1">
        <v>41507.781249995467</v>
      </c>
      <c r="B1997" s="52">
        <v>19.010693206263095</v>
      </c>
      <c r="C1997" s="52">
        <v>53.301029114123011</v>
      </c>
    </row>
    <row r="1998" spans="1:3" x14ac:dyDescent="0.25">
      <c r="A1998" s="1">
        <v>41507.791666662131</v>
      </c>
      <c r="B1998" s="52">
        <v>18.499624180598548</v>
      </c>
      <c r="C1998" s="52">
        <v>52.968903527395803</v>
      </c>
    </row>
    <row r="1999" spans="1:3" x14ac:dyDescent="0.25">
      <c r="A1999" s="1">
        <v>41507.802083328796</v>
      </c>
      <c r="B1999" s="52">
        <v>19.20862316148542</v>
      </c>
      <c r="C1999" s="52">
        <v>51.639706281718944</v>
      </c>
    </row>
    <row r="2000" spans="1:3" x14ac:dyDescent="0.25">
      <c r="A2000" s="1">
        <v>41507.81249999546</v>
      </c>
      <c r="B2000" s="52">
        <v>18.253595476366964</v>
      </c>
      <c r="C2000" s="52">
        <v>51.334800926554138</v>
      </c>
    </row>
    <row r="2001" spans="1:3" x14ac:dyDescent="0.25">
      <c r="A2001" s="1">
        <v>41507.822916662124</v>
      </c>
      <c r="B2001" s="52">
        <v>19.861387341235975</v>
      </c>
      <c r="C2001" s="52">
        <v>55.116279521475086</v>
      </c>
    </row>
    <row r="2002" spans="1:3" x14ac:dyDescent="0.25">
      <c r="A2002" s="1">
        <v>41507.833333328788</v>
      </c>
      <c r="B2002" s="52">
        <v>18.545077361274007</v>
      </c>
      <c r="C2002" s="52">
        <v>52.397688718916378</v>
      </c>
    </row>
    <row r="2003" spans="1:3" x14ac:dyDescent="0.25">
      <c r="A2003" s="1">
        <v>41507.843749995453</v>
      </c>
      <c r="B2003" s="52">
        <v>19.713023506775119</v>
      </c>
      <c r="C2003" s="52">
        <v>55.490483813294802</v>
      </c>
    </row>
    <row r="2004" spans="1:3" x14ac:dyDescent="0.25">
      <c r="A2004" s="1">
        <v>41507.854166662117</v>
      </c>
      <c r="B2004" s="52">
        <v>18.750412400441622</v>
      </c>
      <c r="C2004" s="52">
        <v>51.774212421058621</v>
      </c>
    </row>
    <row r="2005" spans="1:3" x14ac:dyDescent="0.25">
      <c r="A2005" s="1">
        <v>41507.864583328781</v>
      </c>
      <c r="B2005" s="52">
        <v>19.686117902614427</v>
      </c>
      <c r="C2005" s="52">
        <v>51.078445086898761</v>
      </c>
    </row>
    <row r="2006" spans="1:3" x14ac:dyDescent="0.25">
      <c r="A2006" s="1">
        <v>41507.874999995445</v>
      </c>
      <c r="B2006" s="52">
        <v>19.937903397280689</v>
      </c>
      <c r="C2006" s="52">
        <v>54.830562371755185</v>
      </c>
    </row>
    <row r="2007" spans="1:3" x14ac:dyDescent="0.25">
      <c r="A2007" s="1">
        <v>41507.885416662109</v>
      </c>
      <c r="B2007" s="52">
        <v>18.400344245582353</v>
      </c>
      <c r="C2007" s="52">
        <v>52.282813611131324</v>
      </c>
    </row>
    <row r="2008" spans="1:3" x14ac:dyDescent="0.25">
      <c r="A2008" s="1">
        <v>41507.895833328774</v>
      </c>
      <c r="B2008" s="52">
        <v>18.61449284025937</v>
      </c>
      <c r="C2008" s="52">
        <v>52.153530709884443</v>
      </c>
    </row>
    <row r="2009" spans="1:3" x14ac:dyDescent="0.25">
      <c r="A2009" s="1">
        <v>41507.906249995438</v>
      </c>
      <c r="B2009" s="52">
        <v>19.571934298313071</v>
      </c>
      <c r="C2009" s="52">
        <v>53.526386997542133</v>
      </c>
    </row>
    <row r="2010" spans="1:3" x14ac:dyDescent="0.25">
      <c r="A2010" s="1">
        <v>41507.916666662102</v>
      </c>
      <c r="B2010" s="52">
        <v>18.116456008134342</v>
      </c>
      <c r="C2010" s="52">
        <v>51.940119789379857</v>
      </c>
    </row>
    <row r="2011" spans="1:3" x14ac:dyDescent="0.25">
      <c r="A2011" s="1">
        <v>41507.927083328766</v>
      </c>
      <c r="B2011" s="52">
        <v>19.840547022280223</v>
      </c>
      <c r="C2011" s="52">
        <v>56.530102160356243</v>
      </c>
    </row>
    <row r="2012" spans="1:3" x14ac:dyDescent="0.25">
      <c r="A2012" s="1">
        <v>41507.937499995431</v>
      </c>
      <c r="B2012" s="52">
        <v>19.950748445549909</v>
      </c>
      <c r="C2012" s="52">
        <v>53.153758753681437</v>
      </c>
    </row>
    <row r="2013" spans="1:3" x14ac:dyDescent="0.25">
      <c r="A2013" s="1">
        <v>41507.947916662095</v>
      </c>
      <c r="B2013" s="52">
        <v>19.277116263648885</v>
      </c>
      <c r="C2013" s="52">
        <v>54.0270191296161</v>
      </c>
    </row>
    <row r="2014" spans="1:3" x14ac:dyDescent="0.25">
      <c r="A2014" s="1">
        <v>41507.958333328759</v>
      </c>
      <c r="B2014" s="52">
        <v>19.214121734927712</v>
      </c>
      <c r="C2014" s="52">
        <v>53.85711218793994</v>
      </c>
    </row>
    <row r="2015" spans="1:3" x14ac:dyDescent="0.25">
      <c r="A2015" s="1">
        <v>41507.968749995423</v>
      </c>
      <c r="B2015" s="52">
        <v>19.679621785608997</v>
      </c>
      <c r="C2015" s="52">
        <v>57.240337938281918</v>
      </c>
    </row>
    <row r="2016" spans="1:3" x14ac:dyDescent="0.25">
      <c r="A2016" s="1">
        <v>41507.979166662088</v>
      </c>
      <c r="B2016" s="52">
        <v>19.915684697988752</v>
      </c>
      <c r="C2016" s="52">
        <v>57.344418640099377</v>
      </c>
    </row>
    <row r="2017" spans="1:3" x14ac:dyDescent="0.25">
      <c r="A2017" s="1">
        <v>41507.989583328752</v>
      </c>
      <c r="B2017" s="52">
        <v>19.318767324534253</v>
      </c>
      <c r="C2017" s="52">
        <v>56.966661965994767</v>
      </c>
    </row>
    <row r="2018" spans="1:3" x14ac:dyDescent="0.25">
      <c r="A2018" s="1">
        <v>41507.999999995416</v>
      </c>
      <c r="B2018" s="52">
        <v>18.515531369581858</v>
      </c>
      <c r="C2018" s="52">
        <v>56.98926128792278</v>
      </c>
    </row>
    <row r="2019" spans="1:3" x14ac:dyDescent="0.25">
      <c r="A2019" s="1">
        <v>41508.01041666208</v>
      </c>
      <c r="B2019" s="52">
        <v>18.696271694882945</v>
      </c>
      <c r="C2019" s="52">
        <v>52.937955575055284</v>
      </c>
    </row>
    <row r="2020" spans="1:3" x14ac:dyDescent="0.25">
      <c r="A2020" s="1">
        <v>41508.020833328745</v>
      </c>
      <c r="B2020" s="52">
        <v>19.734224516532219</v>
      </c>
      <c r="C2020" s="52">
        <v>54.430215076589171</v>
      </c>
    </row>
    <row r="2021" spans="1:3" x14ac:dyDescent="0.25">
      <c r="A2021" s="1">
        <v>41508.031249995409</v>
      </c>
      <c r="B2021" s="52">
        <v>18.007667589978212</v>
      </c>
      <c r="C2021" s="52">
        <v>53.228430405543939</v>
      </c>
    </row>
    <row r="2022" spans="1:3" x14ac:dyDescent="0.25">
      <c r="A2022" s="1">
        <v>41508.041666662073</v>
      </c>
      <c r="B2022" s="52">
        <v>19.497275769278641</v>
      </c>
      <c r="C2022" s="52">
        <v>51.016587087983929</v>
      </c>
    </row>
    <row r="2023" spans="1:3" x14ac:dyDescent="0.25">
      <c r="A2023" s="1">
        <v>41508.052083328737</v>
      </c>
      <c r="B2023" s="52">
        <v>18.078776818262128</v>
      </c>
      <c r="C2023" s="52">
        <v>56.63124960610152</v>
      </c>
    </row>
    <row r="2024" spans="1:3" x14ac:dyDescent="0.25">
      <c r="A2024" s="1">
        <v>41508.062499995402</v>
      </c>
      <c r="B2024" s="52">
        <v>19.929286773145396</v>
      </c>
      <c r="C2024" s="52">
        <v>53.469464752831833</v>
      </c>
    </row>
    <row r="2025" spans="1:3" x14ac:dyDescent="0.25">
      <c r="A2025" s="1">
        <v>41508.072916662066</v>
      </c>
      <c r="B2025" s="52">
        <v>19.020373914591957</v>
      </c>
      <c r="C2025" s="52">
        <v>52.932065241734684</v>
      </c>
    </row>
    <row r="2026" spans="1:3" x14ac:dyDescent="0.25">
      <c r="A2026" s="1">
        <v>41508.08333332873</v>
      </c>
      <c r="B2026" s="52">
        <v>19.16794695602022</v>
      </c>
      <c r="C2026" s="52">
        <v>56.218757615045284</v>
      </c>
    </row>
    <row r="2027" spans="1:3" x14ac:dyDescent="0.25">
      <c r="A2027" s="1">
        <v>41508.093749995394</v>
      </c>
      <c r="B2027" s="52">
        <v>18.763954658162081</v>
      </c>
      <c r="C2027" s="52">
        <v>57.427139089612744</v>
      </c>
    </row>
    <row r="2028" spans="1:3" x14ac:dyDescent="0.25">
      <c r="A2028" s="1">
        <v>41508.104166662059</v>
      </c>
      <c r="B2028" s="52">
        <v>19.125376572121812</v>
      </c>
      <c r="C2028" s="52">
        <v>52.069146008176617</v>
      </c>
    </row>
    <row r="2029" spans="1:3" x14ac:dyDescent="0.25">
      <c r="A2029" s="1">
        <v>41508.114583328723</v>
      </c>
      <c r="B2029" s="52">
        <v>18.148069383318024</v>
      </c>
      <c r="C2029" s="52">
        <v>54.266205243326837</v>
      </c>
    </row>
    <row r="2030" spans="1:3" x14ac:dyDescent="0.25">
      <c r="A2030" s="1">
        <v>41508.124999995387</v>
      </c>
      <c r="B2030" s="52">
        <v>19.992174702076024</v>
      </c>
      <c r="C2030" s="52">
        <v>56.644856484758392</v>
      </c>
    </row>
    <row r="2031" spans="1:3" x14ac:dyDescent="0.25">
      <c r="A2031" s="1">
        <v>41508.135416662051</v>
      </c>
      <c r="B2031" s="52">
        <v>18.239678109531408</v>
      </c>
      <c r="C2031" s="52">
        <v>56.48952242870368</v>
      </c>
    </row>
    <row r="2032" spans="1:3" x14ac:dyDescent="0.25">
      <c r="A2032" s="1">
        <v>41508.145833328716</v>
      </c>
      <c r="B2032" s="52">
        <v>18.286144989370783</v>
      </c>
      <c r="C2032" s="52">
        <v>54.728248847521499</v>
      </c>
    </row>
    <row r="2033" spans="1:3" x14ac:dyDescent="0.25">
      <c r="A2033" s="1">
        <v>41508.15624999538</v>
      </c>
      <c r="B2033" s="52">
        <v>19.814807869582495</v>
      </c>
      <c r="C2033" s="52">
        <v>56.848277045219206</v>
      </c>
    </row>
    <row r="2034" spans="1:3" x14ac:dyDescent="0.25">
      <c r="A2034" s="1">
        <v>41508.166666662044</v>
      </c>
      <c r="B2034" s="52">
        <v>18.328728034179179</v>
      </c>
      <c r="C2034" s="52">
        <v>52.852397068090923</v>
      </c>
    </row>
    <row r="2035" spans="1:3" x14ac:dyDescent="0.25">
      <c r="A2035" s="1">
        <v>41508.177083328708</v>
      </c>
      <c r="B2035" s="52">
        <v>18.349267969499241</v>
      </c>
      <c r="C2035" s="52">
        <v>55.743509414497005</v>
      </c>
    </row>
    <row r="2036" spans="1:3" x14ac:dyDescent="0.25">
      <c r="A2036" s="1">
        <v>41508.187499995372</v>
      </c>
      <c r="B2036" s="52">
        <v>19.07871525225255</v>
      </c>
      <c r="C2036" s="52">
        <v>52.078971091106496</v>
      </c>
    </row>
    <row r="2037" spans="1:3" x14ac:dyDescent="0.25">
      <c r="A2037" s="1">
        <v>41508.197916662037</v>
      </c>
      <c r="B2037" s="52">
        <v>18.694431197830866</v>
      </c>
      <c r="C2037" s="52">
        <v>51.20350633150138</v>
      </c>
    </row>
    <row r="2038" spans="1:3" x14ac:dyDescent="0.25">
      <c r="A2038" s="1">
        <v>41508.208333328701</v>
      </c>
      <c r="B2038" s="52">
        <v>19.862873046255874</v>
      </c>
      <c r="C2038" s="52">
        <v>55.028240980465078</v>
      </c>
    </row>
    <row r="2039" spans="1:3" x14ac:dyDescent="0.25">
      <c r="A2039" s="1">
        <v>41508.218749995365</v>
      </c>
      <c r="B2039" s="52">
        <v>19.134513237549172</v>
      </c>
      <c r="C2039" s="52">
        <v>56.013734365872565</v>
      </c>
    </row>
    <row r="2040" spans="1:3" x14ac:dyDescent="0.25">
      <c r="A2040" s="1">
        <v>41508.229166662029</v>
      </c>
      <c r="B2040" s="52">
        <v>19.131262826663274</v>
      </c>
      <c r="C2040" s="52">
        <v>51.230634758998185</v>
      </c>
    </row>
    <row r="2041" spans="1:3" x14ac:dyDescent="0.25">
      <c r="A2041" s="1">
        <v>41508.239583328694</v>
      </c>
      <c r="B2041" s="52">
        <v>18.246062743403424</v>
      </c>
      <c r="C2041" s="52">
        <v>54.635464769396144</v>
      </c>
    </row>
    <row r="2042" spans="1:3" x14ac:dyDescent="0.25">
      <c r="A2042" s="1">
        <v>41508.249999995358</v>
      </c>
      <c r="B2042" s="52">
        <v>18.0841668034567</v>
      </c>
      <c r="C2042" s="52">
        <v>56.718055195231017</v>
      </c>
    </row>
    <row r="2043" spans="1:3" x14ac:dyDescent="0.25">
      <c r="A2043" s="1">
        <v>41508.260416662022</v>
      </c>
      <c r="B2043" s="52">
        <v>18.010009686142599</v>
      </c>
      <c r="C2043" s="52">
        <v>56.181167988627173</v>
      </c>
    </row>
    <row r="2044" spans="1:3" x14ac:dyDescent="0.25">
      <c r="A2044" s="1">
        <v>41508.270833328686</v>
      </c>
      <c r="B2044" s="52">
        <v>18.639714268461962</v>
      </c>
      <c r="C2044" s="52">
        <v>56.807092687531068</v>
      </c>
    </row>
    <row r="2045" spans="1:3" x14ac:dyDescent="0.25">
      <c r="A2045" s="1">
        <v>41508.281249995351</v>
      </c>
      <c r="B2045" s="52">
        <v>18.06903880771511</v>
      </c>
      <c r="C2045" s="52">
        <v>55.345036220933679</v>
      </c>
    </row>
    <row r="2046" spans="1:3" x14ac:dyDescent="0.25">
      <c r="A2046" s="1">
        <v>41508.291666662015</v>
      </c>
      <c r="B2046" s="52">
        <v>19.522661054790156</v>
      </c>
      <c r="C2046" s="52">
        <v>57.848005693351212</v>
      </c>
    </row>
    <row r="2047" spans="1:3" x14ac:dyDescent="0.25">
      <c r="A2047" s="1">
        <v>41508.302083328679</v>
      </c>
      <c r="B2047" s="52">
        <v>19.075088719291863</v>
      </c>
      <c r="C2047" s="52">
        <v>56.053148405077124</v>
      </c>
    </row>
    <row r="2048" spans="1:3" x14ac:dyDescent="0.25">
      <c r="A2048" s="1">
        <v>41508.312499995343</v>
      </c>
      <c r="B2048" s="52">
        <v>19.658294081442349</v>
      </c>
      <c r="C2048" s="52">
        <v>57.484204531051887</v>
      </c>
    </row>
    <row r="2049" spans="1:3" x14ac:dyDescent="0.25">
      <c r="A2049" s="1">
        <v>41508.322916662008</v>
      </c>
      <c r="B2049" s="52">
        <v>19.72241826307172</v>
      </c>
      <c r="C2049" s="52">
        <v>56.802179047012594</v>
      </c>
    </row>
    <row r="2050" spans="1:3" x14ac:dyDescent="0.25">
      <c r="A2050" s="1">
        <v>41508.333333328672</v>
      </c>
      <c r="B2050" s="52">
        <v>19.681147073392317</v>
      </c>
      <c r="C2050" s="52">
        <v>52.293336442698127</v>
      </c>
    </row>
    <row r="2051" spans="1:3" x14ac:dyDescent="0.25">
      <c r="A2051" s="1">
        <v>41508.343749995336</v>
      </c>
      <c r="B2051" s="52">
        <v>19.861621415810735</v>
      </c>
      <c r="C2051" s="52">
        <v>57.122355803918175</v>
      </c>
    </row>
    <row r="2052" spans="1:3" x14ac:dyDescent="0.25">
      <c r="A2052" s="1">
        <v>41508.354166662</v>
      </c>
      <c r="B2052" s="52">
        <v>18.728633851225378</v>
      </c>
      <c r="C2052" s="52">
        <v>51.851922292141388</v>
      </c>
    </row>
    <row r="2053" spans="1:3" x14ac:dyDescent="0.25">
      <c r="A2053" s="1">
        <v>41508.364583328665</v>
      </c>
      <c r="B2053" s="52">
        <v>19.746202196041931</v>
      </c>
      <c r="C2053" s="52">
        <v>57.182058140828445</v>
      </c>
    </row>
    <row r="2054" spans="1:3" x14ac:dyDescent="0.25">
      <c r="A2054" s="1">
        <v>41508.374999995329</v>
      </c>
      <c r="B2054" s="52">
        <v>18.910505055476314</v>
      </c>
      <c r="C2054" s="52">
        <v>56.14403752275615</v>
      </c>
    </row>
    <row r="2055" spans="1:3" x14ac:dyDescent="0.25">
      <c r="A2055" s="1">
        <v>41508.385416661993</v>
      </c>
      <c r="B2055" s="52">
        <v>19.145318537456198</v>
      </c>
      <c r="C2055" s="52">
        <v>53.50082170038565</v>
      </c>
    </row>
    <row r="2056" spans="1:3" x14ac:dyDescent="0.25">
      <c r="A2056" s="1">
        <v>41508.395833328657</v>
      </c>
      <c r="B2056" s="52">
        <v>18.623483947499352</v>
      </c>
      <c r="C2056" s="52">
        <v>51.492887895116581</v>
      </c>
    </row>
    <row r="2057" spans="1:3" x14ac:dyDescent="0.25">
      <c r="A2057" s="1">
        <v>41508.406249995322</v>
      </c>
      <c r="B2057" s="52">
        <v>19.965186145382688</v>
      </c>
      <c r="C2057" s="52">
        <v>55.736603358611411</v>
      </c>
    </row>
    <row r="2058" spans="1:3" x14ac:dyDescent="0.25">
      <c r="A2058" s="1">
        <v>41508.416666661986</v>
      </c>
      <c r="B2058" s="52">
        <v>18.971399231516912</v>
      </c>
      <c r="C2058" s="52">
        <v>51.862831666525601</v>
      </c>
    </row>
    <row r="2059" spans="1:3" x14ac:dyDescent="0.25">
      <c r="A2059" s="1">
        <v>41508.42708332865</v>
      </c>
      <c r="B2059" s="52">
        <v>18.430088336075489</v>
      </c>
      <c r="C2059" s="52">
        <v>51.236574307400289</v>
      </c>
    </row>
    <row r="2060" spans="1:3" x14ac:dyDescent="0.25">
      <c r="A2060" s="1">
        <v>41508.437499995314</v>
      </c>
      <c r="B2060" s="52">
        <v>18.475879653271019</v>
      </c>
      <c r="C2060" s="52">
        <v>54.906138110032074</v>
      </c>
    </row>
    <row r="2061" spans="1:3" x14ac:dyDescent="0.25">
      <c r="A2061" s="1">
        <v>41508.447916661979</v>
      </c>
      <c r="B2061" s="52">
        <v>19.940204942345364</v>
      </c>
      <c r="C2061" s="52">
        <v>53.997402856960576</v>
      </c>
    </row>
    <row r="2062" spans="1:3" x14ac:dyDescent="0.25">
      <c r="A2062" s="1">
        <v>41508.458333328643</v>
      </c>
      <c r="B2062" s="52">
        <v>18.160935401974669</v>
      </c>
      <c r="C2062" s="52">
        <v>55.771092068299119</v>
      </c>
    </row>
    <row r="2063" spans="1:3" x14ac:dyDescent="0.25">
      <c r="A2063" s="1">
        <v>41508.468749995307</v>
      </c>
      <c r="B2063" s="52">
        <v>19.913025455941305</v>
      </c>
      <c r="C2063" s="52">
        <v>56.962805798528656</v>
      </c>
    </row>
    <row r="2064" spans="1:3" x14ac:dyDescent="0.25">
      <c r="A2064" s="1">
        <v>41508.479166661971</v>
      </c>
      <c r="B2064" s="52">
        <v>18.537134318962611</v>
      </c>
      <c r="C2064" s="52">
        <v>54.381135246025821</v>
      </c>
    </row>
    <row r="2065" spans="1:3" x14ac:dyDescent="0.25">
      <c r="A2065" s="1">
        <v>41508.489583328635</v>
      </c>
      <c r="B2065" s="52">
        <v>18.361055934692011</v>
      </c>
      <c r="C2065" s="52">
        <v>57.02524529723047</v>
      </c>
    </row>
    <row r="2066" spans="1:3" x14ac:dyDescent="0.25">
      <c r="A2066" s="1">
        <v>41508.4999999953</v>
      </c>
      <c r="B2066" s="52">
        <v>19.634172163714936</v>
      </c>
      <c r="C2066" s="52">
        <v>52.090710699344029</v>
      </c>
    </row>
    <row r="2067" spans="1:3" x14ac:dyDescent="0.25">
      <c r="A2067" s="1">
        <v>41508.510416661964</v>
      </c>
      <c r="B2067" s="52">
        <v>19.619262095119616</v>
      </c>
      <c r="C2067" s="52">
        <v>52.806644765433582</v>
      </c>
    </row>
    <row r="2068" spans="1:3" x14ac:dyDescent="0.25">
      <c r="A2068" s="1">
        <v>41508.520833328628</v>
      </c>
      <c r="B2068" s="52">
        <v>19.993770910087559</v>
      </c>
      <c r="C2068" s="52">
        <v>55.503274323821692</v>
      </c>
    </row>
    <row r="2069" spans="1:3" x14ac:dyDescent="0.25">
      <c r="A2069" s="1">
        <v>41508.531249995292</v>
      </c>
      <c r="B2069" s="52">
        <v>19.014871784329419</v>
      </c>
      <c r="C2069" s="52">
        <v>51.150328532066489</v>
      </c>
    </row>
    <row r="2070" spans="1:3" x14ac:dyDescent="0.25">
      <c r="A2070" s="1">
        <v>41508.541666661957</v>
      </c>
      <c r="B2070" s="52">
        <v>18.166993947563505</v>
      </c>
      <c r="C2070" s="52">
        <v>52.83316822993423</v>
      </c>
    </row>
    <row r="2071" spans="1:3" x14ac:dyDescent="0.25">
      <c r="A2071" s="1">
        <v>41508.552083328621</v>
      </c>
      <c r="B2071" s="52">
        <v>19.420822954003807</v>
      </c>
      <c r="C2071" s="52">
        <v>54.736094038084502</v>
      </c>
    </row>
    <row r="2072" spans="1:3" x14ac:dyDescent="0.25">
      <c r="A2072" s="1">
        <v>41508.562499995285</v>
      </c>
      <c r="B2072" s="52">
        <v>19.913774584596556</v>
      </c>
      <c r="C2072" s="52">
        <v>52.623836094654841</v>
      </c>
    </row>
    <row r="2073" spans="1:3" x14ac:dyDescent="0.25">
      <c r="A2073" s="1">
        <v>41508.572916661949</v>
      </c>
      <c r="B2073" s="52">
        <v>19.978618632631175</v>
      </c>
      <c r="C2073" s="52">
        <v>52.925133573112518</v>
      </c>
    </row>
    <row r="2074" spans="1:3" x14ac:dyDescent="0.25">
      <c r="A2074" s="1">
        <v>41508.583333328614</v>
      </c>
      <c r="B2074" s="52">
        <v>18.244530206053554</v>
      </c>
      <c r="C2074" s="52">
        <v>55.188040524950232</v>
      </c>
    </row>
    <row r="2075" spans="1:3" x14ac:dyDescent="0.25">
      <c r="A2075" s="1">
        <v>41508.593749995278</v>
      </c>
      <c r="B2075" s="52">
        <v>18.371277789904127</v>
      </c>
      <c r="C2075" s="52">
        <v>52.04503778421001</v>
      </c>
    </row>
    <row r="2076" spans="1:3" x14ac:dyDescent="0.25">
      <c r="A2076" s="1">
        <v>41508.604166661942</v>
      </c>
      <c r="B2076" s="52">
        <v>19.62148011105856</v>
      </c>
      <c r="C2076" s="52">
        <v>57.858383428436163</v>
      </c>
    </row>
    <row r="2077" spans="1:3" x14ac:dyDescent="0.25">
      <c r="A2077" s="1">
        <v>41508.614583328606</v>
      </c>
      <c r="B2077" s="52">
        <v>18.18974209627487</v>
      </c>
      <c r="C2077" s="52">
        <v>54.325851292513029</v>
      </c>
    </row>
    <row r="2078" spans="1:3" x14ac:dyDescent="0.25">
      <c r="A2078" s="1">
        <v>41508.624999995271</v>
      </c>
      <c r="B2078" s="52">
        <v>18.42391973241326</v>
      </c>
      <c r="C2078" s="52">
        <v>52.061297364161348</v>
      </c>
    </row>
    <row r="2079" spans="1:3" x14ac:dyDescent="0.25">
      <c r="A2079" s="1">
        <v>41508.635416661935</v>
      </c>
      <c r="B2079" s="52">
        <v>19.842979045162735</v>
      </c>
      <c r="C2079" s="52">
        <v>56.389349753201451</v>
      </c>
    </row>
    <row r="2080" spans="1:3" x14ac:dyDescent="0.25">
      <c r="A2080" s="1">
        <v>41508.645833328599</v>
      </c>
      <c r="B2080" s="52">
        <v>19.371942260687618</v>
      </c>
      <c r="C2080" s="52">
        <v>55.075594477959214</v>
      </c>
    </row>
    <row r="2081" spans="1:3" x14ac:dyDescent="0.25">
      <c r="A2081" s="1">
        <v>41508.656249995263</v>
      </c>
      <c r="B2081" s="52">
        <v>19.610817596561006</v>
      </c>
      <c r="C2081" s="52">
        <v>53.156920455496284</v>
      </c>
    </row>
    <row r="2082" spans="1:3" x14ac:dyDescent="0.25">
      <c r="A2082" s="1">
        <v>41508.666666661928</v>
      </c>
      <c r="B2082" s="52">
        <v>18.598302400560812</v>
      </c>
      <c r="C2082" s="52">
        <v>52.049550393771206</v>
      </c>
    </row>
    <row r="2083" spans="1:3" x14ac:dyDescent="0.25">
      <c r="A2083" s="1">
        <v>41508.677083328592</v>
      </c>
      <c r="B2083" s="52">
        <v>19.232758673906794</v>
      </c>
      <c r="C2083" s="52">
        <v>52.01731904659151</v>
      </c>
    </row>
    <row r="2084" spans="1:3" x14ac:dyDescent="0.25">
      <c r="A2084" s="1">
        <v>41508.687499995256</v>
      </c>
      <c r="B2084" s="52">
        <v>18.058815860179735</v>
      </c>
      <c r="C2084" s="52">
        <v>53.750590608271366</v>
      </c>
    </row>
    <row r="2085" spans="1:3" x14ac:dyDescent="0.25">
      <c r="A2085" s="1">
        <v>41508.69791666192</v>
      </c>
      <c r="B2085" s="52">
        <v>18.647954833733003</v>
      </c>
      <c r="C2085" s="52">
        <v>57.691335794570811</v>
      </c>
    </row>
    <row r="2086" spans="1:3" x14ac:dyDescent="0.25">
      <c r="A2086" s="1">
        <v>41508.708333328585</v>
      </c>
      <c r="B2086" s="52">
        <v>19.956494773209425</v>
      </c>
      <c r="C2086" s="52">
        <v>54.460719749624381</v>
      </c>
    </row>
    <row r="2087" spans="1:3" x14ac:dyDescent="0.25">
      <c r="A2087" s="1">
        <v>41508.718749995249</v>
      </c>
      <c r="B2087" s="52">
        <v>19.189241860654164</v>
      </c>
      <c r="C2087" s="52">
        <v>51.415398249281921</v>
      </c>
    </row>
    <row r="2088" spans="1:3" x14ac:dyDescent="0.25">
      <c r="A2088" s="1">
        <v>41508.729166661913</v>
      </c>
      <c r="B2088" s="52">
        <v>18.88702695301669</v>
      </c>
      <c r="C2088" s="52">
        <v>56.633715757689707</v>
      </c>
    </row>
    <row r="2089" spans="1:3" x14ac:dyDescent="0.25">
      <c r="A2089" s="1">
        <v>41508.739583328577</v>
      </c>
      <c r="B2089" s="52">
        <v>19.585103358419634</v>
      </c>
      <c r="C2089" s="52">
        <v>51.532602731974819</v>
      </c>
    </row>
    <row r="2090" spans="1:3" x14ac:dyDescent="0.25">
      <c r="A2090" s="1">
        <v>41508.749999995242</v>
      </c>
      <c r="B2090" s="52">
        <v>18.856347334783749</v>
      </c>
      <c r="C2090" s="52">
        <v>57.633830656331206</v>
      </c>
    </row>
    <row r="2091" spans="1:3" x14ac:dyDescent="0.25">
      <c r="A2091" s="1">
        <v>41508.760416661906</v>
      </c>
      <c r="B2091" s="52">
        <v>19.659345322199901</v>
      </c>
      <c r="C2091" s="52">
        <v>55.075301171143288</v>
      </c>
    </row>
    <row r="2092" spans="1:3" x14ac:dyDescent="0.25">
      <c r="A2092" s="1">
        <v>41508.77083332857</v>
      </c>
      <c r="B2092" s="52">
        <v>19.764492991700944</v>
      </c>
      <c r="C2092" s="52">
        <v>52.794226134407346</v>
      </c>
    </row>
    <row r="2093" spans="1:3" x14ac:dyDescent="0.25">
      <c r="A2093" s="1">
        <v>41508.781249995234</v>
      </c>
      <c r="B2093" s="52">
        <v>19.023900248481713</v>
      </c>
      <c r="C2093" s="52">
        <v>51.450303555495623</v>
      </c>
    </row>
    <row r="2094" spans="1:3" x14ac:dyDescent="0.25">
      <c r="A2094" s="1">
        <v>41508.791666661898</v>
      </c>
      <c r="B2094" s="52">
        <v>19.299572175874424</v>
      </c>
      <c r="C2094" s="52">
        <v>54.240701093672136</v>
      </c>
    </row>
    <row r="2095" spans="1:3" x14ac:dyDescent="0.25">
      <c r="A2095" s="1">
        <v>41508.802083328563</v>
      </c>
      <c r="B2095" s="52">
        <v>18.113864392444022</v>
      </c>
      <c r="C2095" s="52">
        <v>57.05144518677686</v>
      </c>
    </row>
    <row r="2096" spans="1:3" x14ac:dyDescent="0.25">
      <c r="A2096" s="1">
        <v>41508.812499995227</v>
      </c>
      <c r="B2096" s="52">
        <v>19.280834344282177</v>
      </c>
      <c r="C2096" s="52">
        <v>56.633382052343116</v>
      </c>
    </row>
    <row r="2097" spans="1:3" x14ac:dyDescent="0.25">
      <c r="A2097" s="1">
        <v>41508.822916661891</v>
      </c>
      <c r="B2097" s="52">
        <v>19.266632725073229</v>
      </c>
      <c r="C2097" s="52">
        <v>52.1460114128054</v>
      </c>
    </row>
    <row r="2098" spans="1:3" x14ac:dyDescent="0.25">
      <c r="A2098" s="1">
        <v>41508.833333328555</v>
      </c>
      <c r="B2098" s="52">
        <v>18.944340513787303</v>
      </c>
      <c r="C2098" s="52">
        <v>56.534473157748494</v>
      </c>
    </row>
    <row r="2099" spans="1:3" x14ac:dyDescent="0.25">
      <c r="A2099" s="1">
        <v>41508.84374999522</v>
      </c>
      <c r="B2099" s="52">
        <v>19.130089473293527</v>
      </c>
      <c r="C2099" s="52">
        <v>54.288104713955676</v>
      </c>
    </row>
    <row r="2100" spans="1:3" x14ac:dyDescent="0.25">
      <c r="A2100" s="1">
        <v>41508.854166661884</v>
      </c>
      <c r="B2100" s="52">
        <v>19.700987558119209</v>
      </c>
      <c r="C2100" s="52">
        <v>52.98223935059621</v>
      </c>
    </row>
    <row r="2101" spans="1:3" x14ac:dyDescent="0.25">
      <c r="A2101" s="1">
        <v>41508.864583328548</v>
      </c>
      <c r="B2101" s="52">
        <v>19.078698176506741</v>
      </c>
      <c r="C2101" s="52">
        <v>52.424304323395624</v>
      </c>
    </row>
    <row r="2102" spans="1:3" x14ac:dyDescent="0.25">
      <c r="A2102" s="1">
        <v>41508.874999995212</v>
      </c>
      <c r="B2102" s="52">
        <v>18.384675333191407</v>
      </c>
      <c r="C2102" s="52">
        <v>52.48448449607676</v>
      </c>
    </row>
    <row r="2103" spans="1:3" x14ac:dyDescent="0.25">
      <c r="A2103" s="1">
        <v>41508.885416661877</v>
      </c>
      <c r="B2103" s="52">
        <v>18.992902473617942</v>
      </c>
      <c r="C2103" s="52">
        <v>55.606989820495116</v>
      </c>
    </row>
    <row r="2104" spans="1:3" x14ac:dyDescent="0.25">
      <c r="A2104" s="1">
        <v>41508.895833328541</v>
      </c>
      <c r="B2104" s="52">
        <v>18.934835698610541</v>
      </c>
      <c r="C2104" s="52">
        <v>56.292560953668286</v>
      </c>
    </row>
    <row r="2105" spans="1:3" x14ac:dyDescent="0.25">
      <c r="A2105" s="1">
        <v>41508.906249995205</v>
      </c>
      <c r="B2105" s="52">
        <v>18.810753491401215</v>
      </c>
      <c r="C2105" s="52">
        <v>56.582039401375475</v>
      </c>
    </row>
    <row r="2106" spans="1:3" x14ac:dyDescent="0.25">
      <c r="A2106" s="1">
        <v>41508.916666661869</v>
      </c>
      <c r="B2106" s="52">
        <v>18.121792905149334</v>
      </c>
      <c r="C2106" s="52">
        <v>52.039082147436261</v>
      </c>
    </row>
    <row r="2107" spans="1:3" x14ac:dyDescent="0.25">
      <c r="A2107" s="1">
        <v>41508.927083328534</v>
      </c>
      <c r="B2107" s="52">
        <v>19.192335704733082</v>
      </c>
      <c r="C2107" s="52">
        <v>52.666856894453467</v>
      </c>
    </row>
    <row r="2108" spans="1:3" x14ac:dyDescent="0.25">
      <c r="A2108" s="1">
        <v>41508.937499995198</v>
      </c>
      <c r="B2108" s="52">
        <v>19.129737162783435</v>
      </c>
      <c r="C2108" s="52">
        <v>57.772076580211376</v>
      </c>
    </row>
    <row r="2109" spans="1:3" x14ac:dyDescent="0.25">
      <c r="A2109" s="1">
        <v>41508.947916661862</v>
      </c>
      <c r="B2109" s="52">
        <v>19.612503018171918</v>
      </c>
      <c r="C2109" s="52">
        <v>51.475083303706732</v>
      </c>
    </row>
    <row r="2110" spans="1:3" x14ac:dyDescent="0.25">
      <c r="A2110" s="1">
        <v>41508.958333328526</v>
      </c>
      <c r="B2110" s="52">
        <v>18.446639342379221</v>
      </c>
      <c r="C2110" s="52">
        <v>52.991171603268242</v>
      </c>
    </row>
    <row r="2111" spans="1:3" x14ac:dyDescent="0.25">
      <c r="A2111" s="1">
        <v>41508.968749995191</v>
      </c>
      <c r="B2111" s="52">
        <v>18.683532452535552</v>
      </c>
      <c r="C2111" s="52">
        <v>56.688104399891671</v>
      </c>
    </row>
    <row r="2112" spans="1:3" x14ac:dyDescent="0.25">
      <c r="A2112" s="1">
        <v>41508.979166661855</v>
      </c>
      <c r="B2112" s="52">
        <v>19.104229946200082</v>
      </c>
      <c r="C2112" s="52">
        <v>55.757806844221228</v>
      </c>
    </row>
    <row r="2113" spans="1:3" x14ac:dyDescent="0.25">
      <c r="A2113" s="1">
        <v>41508.989583328519</v>
      </c>
      <c r="B2113" s="52">
        <v>18.058747887552506</v>
      </c>
      <c r="C2113" s="52">
        <v>52.805949830946439</v>
      </c>
    </row>
    <row r="2114" spans="1:3" x14ac:dyDescent="0.25">
      <c r="A2114" s="1">
        <v>41508.999999995183</v>
      </c>
      <c r="B2114" s="52">
        <v>19.269888388930873</v>
      </c>
      <c r="C2114" s="52">
        <v>52.88459163654386</v>
      </c>
    </row>
    <row r="2115" spans="1:3" x14ac:dyDescent="0.25">
      <c r="A2115" s="1">
        <v>41509.010416661848</v>
      </c>
      <c r="B2115" s="52">
        <v>18.129807404657342</v>
      </c>
      <c r="C2115" s="52">
        <v>56.729532246721902</v>
      </c>
    </row>
    <row r="2116" spans="1:3" x14ac:dyDescent="0.25">
      <c r="A2116" s="1">
        <v>41509.020833328512</v>
      </c>
      <c r="B2116" s="52">
        <v>18.297444095310702</v>
      </c>
      <c r="C2116" s="52">
        <v>56.015846371475348</v>
      </c>
    </row>
    <row r="2117" spans="1:3" x14ac:dyDescent="0.25">
      <c r="A2117" s="1">
        <v>41509.031249995176</v>
      </c>
      <c r="B2117" s="52">
        <v>19.329157757785097</v>
      </c>
      <c r="C2117" s="52">
        <v>51.326970470404497</v>
      </c>
    </row>
    <row r="2118" spans="1:3" x14ac:dyDescent="0.25">
      <c r="A2118" s="1">
        <v>41509.04166666184</v>
      </c>
      <c r="B2118" s="52">
        <v>18.035499023879474</v>
      </c>
      <c r="C2118" s="52">
        <v>51.223693082618212</v>
      </c>
    </row>
    <row r="2119" spans="1:3" x14ac:dyDescent="0.25">
      <c r="A2119" s="1">
        <v>41509.052083328505</v>
      </c>
      <c r="B2119" s="52">
        <v>19.057751791782792</v>
      </c>
      <c r="C2119" s="52">
        <v>52.490447662527188</v>
      </c>
    </row>
    <row r="2120" spans="1:3" x14ac:dyDescent="0.25">
      <c r="A2120" s="1">
        <v>41509.062499995169</v>
      </c>
      <c r="B2120" s="52">
        <v>18.405043351189867</v>
      </c>
      <c r="C2120" s="52">
        <v>52.347196393593649</v>
      </c>
    </row>
    <row r="2121" spans="1:3" x14ac:dyDescent="0.25">
      <c r="A2121" s="1">
        <v>41509.072916661833</v>
      </c>
      <c r="B2121" s="52">
        <v>18.183305245320355</v>
      </c>
      <c r="C2121" s="52">
        <v>54.061359311556366</v>
      </c>
    </row>
    <row r="2122" spans="1:3" x14ac:dyDescent="0.25">
      <c r="A2122" s="1">
        <v>41509.083333328497</v>
      </c>
      <c r="B2122" s="52">
        <v>19.959698667861034</v>
      </c>
      <c r="C2122" s="52">
        <v>57.191713651218414</v>
      </c>
    </row>
    <row r="2123" spans="1:3" x14ac:dyDescent="0.25">
      <c r="A2123" s="1">
        <v>41509.093749995161</v>
      </c>
      <c r="B2123" s="52">
        <v>19.359291579059118</v>
      </c>
      <c r="C2123" s="52">
        <v>55.08639133591997</v>
      </c>
    </row>
    <row r="2124" spans="1:3" x14ac:dyDescent="0.25">
      <c r="A2124" s="1">
        <v>41509.104166661826</v>
      </c>
      <c r="B2124" s="52">
        <v>19.754704340862435</v>
      </c>
      <c r="C2124" s="52">
        <v>57.236961990710739</v>
      </c>
    </row>
    <row r="2125" spans="1:3" x14ac:dyDescent="0.25">
      <c r="A2125" s="1">
        <v>41509.11458332849</v>
      </c>
      <c r="B2125" s="52">
        <v>18.098791446701149</v>
      </c>
      <c r="C2125" s="52">
        <v>52.169331988450764</v>
      </c>
    </row>
    <row r="2126" spans="1:3" x14ac:dyDescent="0.25">
      <c r="A2126" s="1">
        <v>41509.124999995154</v>
      </c>
      <c r="B2126" s="52">
        <v>18.128702926012057</v>
      </c>
      <c r="C2126" s="52">
        <v>56.957826462575873</v>
      </c>
    </row>
    <row r="2127" spans="1:3" x14ac:dyDescent="0.25">
      <c r="A2127" s="1">
        <v>41509.135416661818</v>
      </c>
      <c r="B2127" s="52">
        <v>19.642061490466386</v>
      </c>
      <c r="C2127" s="52">
        <v>57.58651107972721</v>
      </c>
    </row>
    <row r="2128" spans="1:3" x14ac:dyDescent="0.25">
      <c r="A2128" s="1">
        <v>41509.145833328483</v>
      </c>
      <c r="B2128" s="52">
        <v>18.365390481156542</v>
      </c>
      <c r="C2128" s="52">
        <v>55.853280031586436</v>
      </c>
    </row>
    <row r="2129" spans="1:3" x14ac:dyDescent="0.25">
      <c r="A2129" s="1">
        <v>41509.156249995147</v>
      </c>
      <c r="B2129" s="52">
        <v>19.605068386532128</v>
      </c>
      <c r="C2129" s="52">
        <v>53.270714024528921</v>
      </c>
    </row>
    <row r="2130" spans="1:3" x14ac:dyDescent="0.25">
      <c r="A2130" s="1">
        <v>41509.166666661811</v>
      </c>
      <c r="B2130" s="52">
        <v>19.902915293136598</v>
      </c>
      <c r="C2130" s="52">
        <v>55.735717038981065</v>
      </c>
    </row>
    <row r="2131" spans="1:3" x14ac:dyDescent="0.25">
      <c r="A2131" s="1">
        <v>41509.177083328475</v>
      </c>
      <c r="B2131" s="52">
        <v>18.484999095552638</v>
      </c>
      <c r="C2131" s="52">
        <v>52.589431085188721</v>
      </c>
    </row>
    <row r="2132" spans="1:3" x14ac:dyDescent="0.25">
      <c r="A2132" s="1">
        <v>41509.18749999514</v>
      </c>
      <c r="B2132" s="52">
        <v>19.384604696719968</v>
      </c>
      <c r="C2132" s="52">
        <v>55.108393173052733</v>
      </c>
    </row>
    <row r="2133" spans="1:3" x14ac:dyDescent="0.25">
      <c r="A2133" s="1">
        <v>41509.197916661804</v>
      </c>
      <c r="B2133" s="52">
        <v>19.713483525659544</v>
      </c>
      <c r="C2133" s="52">
        <v>53.046426490764354</v>
      </c>
    </row>
    <row r="2134" spans="1:3" x14ac:dyDescent="0.25">
      <c r="A2134" s="1">
        <v>41509.208333328468</v>
      </c>
      <c r="B2134" s="52">
        <v>19.958537927253388</v>
      </c>
      <c r="C2134" s="52">
        <v>54.24803840015074</v>
      </c>
    </row>
    <row r="2135" spans="1:3" x14ac:dyDescent="0.25">
      <c r="A2135" s="1">
        <v>41509.218749995132</v>
      </c>
      <c r="B2135" s="52">
        <v>18.408885437424711</v>
      </c>
      <c r="C2135" s="52">
        <v>51.574276030608587</v>
      </c>
    </row>
    <row r="2136" spans="1:3" x14ac:dyDescent="0.25">
      <c r="A2136" s="1">
        <v>41509.229166661797</v>
      </c>
      <c r="B2136" s="52">
        <v>18.857245885623573</v>
      </c>
      <c r="C2136" s="52">
        <v>53.952075344091682</v>
      </c>
    </row>
    <row r="2137" spans="1:3" x14ac:dyDescent="0.25">
      <c r="A2137" s="1">
        <v>41509.239583328461</v>
      </c>
      <c r="B2137" s="52">
        <v>18.043345313249201</v>
      </c>
      <c r="C2137" s="52">
        <v>56.176903397563329</v>
      </c>
    </row>
    <row r="2138" spans="1:3" x14ac:dyDescent="0.25">
      <c r="A2138" s="1">
        <v>41509.249999995125</v>
      </c>
      <c r="B2138" s="52">
        <v>18.149174739350801</v>
      </c>
      <c r="C2138" s="52">
        <v>51.445783745043386</v>
      </c>
    </row>
    <row r="2139" spans="1:3" x14ac:dyDescent="0.25">
      <c r="A2139" s="1">
        <v>41509.260416661789</v>
      </c>
      <c r="B2139" s="52">
        <v>18.843795028189042</v>
      </c>
      <c r="C2139" s="52">
        <v>56.169103786455572</v>
      </c>
    </row>
    <row r="2140" spans="1:3" x14ac:dyDescent="0.25">
      <c r="A2140" s="1">
        <v>41509.270833328454</v>
      </c>
      <c r="B2140" s="52">
        <v>18.636333055732397</v>
      </c>
      <c r="C2140" s="52">
        <v>53.253886511423332</v>
      </c>
    </row>
    <row r="2141" spans="1:3" x14ac:dyDescent="0.25">
      <c r="A2141" s="1">
        <v>41509.281249995118</v>
      </c>
      <c r="B2141" s="52">
        <v>18.765204880322873</v>
      </c>
      <c r="C2141" s="52">
        <v>55.205353120678573</v>
      </c>
    </row>
    <row r="2142" spans="1:3" x14ac:dyDescent="0.25">
      <c r="A2142" s="1">
        <v>41509.291666661782</v>
      </c>
      <c r="B2142" s="52">
        <v>19.842235611911651</v>
      </c>
      <c r="C2142" s="52">
        <v>57.264541489159448</v>
      </c>
    </row>
    <row r="2143" spans="1:3" x14ac:dyDescent="0.25">
      <c r="A2143" s="1">
        <v>41509.302083328446</v>
      </c>
      <c r="B2143" s="52">
        <v>19.822411657221735</v>
      </c>
      <c r="C2143" s="52">
        <v>51.337102371888641</v>
      </c>
    </row>
    <row r="2144" spans="1:3" x14ac:dyDescent="0.25">
      <c r="A2144" s="1">
        <v>41509.312499995111</v>
      </c>
      <c r="B2144" s="52">
        <v>19.218348274519226</v>
      </c>
      <c r="C2144" s="52">
        <v>53.669765813183659</v>
      </c>
    </row>
    <row r="2145" spans="1:3" x14ac:dyDescent="0.25">
      <c r="A2145" s="1">
        <v>41509.322916661775</v>
      </c>
      <c r="B2145" s="52">
        <v>19.974230032415246</v>
      </c>
      <c r="C2145" s="52">
        <v>57.136866199150347</v>
      </c>
    </row>
    <row r="2146" spans="1:3" x14ac:dyDescent="0.25">
      <c r="A2146" s="1">
        <v>41509.333333328439</v>
      </c>
      <c r="B2146" s="52">
        <v>19.346793752131461</v>
      </c>
      <c r="C2146" s="52">
        <v>53.876090466927721</v>
      </c>
    </row>
    <row r="2147" spans="1:3" x14ac:dyDescent="0.25">
      <c r="A2147" s="1">
        <v>41509.343749995103</v>
      </c>
      <c r="B2147" s="52">
        <v>18.39323405940965</v>
      </c>
      <c r="C2147" s="52">
        <v>54.366676165832835</v>
      </c>
    </row>
    <row r="2148" spans="1:3" x14ac:dyDescent="0.25">
      <c r="A2148" s="1">
        <v>41509.354166661768</v>
      </c>
      <c r="B2148" s="52">
        <v>19.721068899927662</v>
      </c>
      <c r="C2148" s="52">
        <v>56.728647861845751</v>
      </c>
    </row>
    <row r="2149" spans="1:3" x14ac:dyDescent="0.25">
      <c r="A2149" s="1">
        <v>41509.364583328432</v>
      </c>
      <c r="B2149" s="52">
        <v>18.895765419617444</v>
      </c>
      <c r="C2149" s="52">
        <v>55.29999605821218</v>
      </c>
    </row>
    <row r="2150" spans="1:3" x14ac:dyDescent="0.25">
      <c r="A2150" s="1">
        <v>41509.374999995096</v>
      </c>
      <c r="B2150" s="52">
        <v>19.421543863861618</v>
      </c>
      <c r="C2150" s="52">
        <v>55.749617321417553</v>
      </c>
    </row>
    <row r="2151" spans="1:3" x14ac:dyDescent="0.25">
      <c r="A2151" s="1">
        <v>41509.38541666176</v>
      </c>
      <c r="B2151" s="52">
        <v>19.40621853762406</v>
      </c>
      <c r="C2151" s="52">
        <v>51.527708028326238</v>
      </c>
    </row>
    <row r="2152" spans="1:3" x14ac:dyDescent="0.25">
      <c r="A2152" s="1">
        <v>41509.395833328424</v>
      </c>
      <c r="B2152" s="52">
        <v>19.310480888929568</v>
      </c>
      <c r="C2152" s="52">
        <v>54.631925695281033</v>
      </c>
    </row>
    <row r="2153" spans="1:3" x14ac:dyDescent="0.25">
      <c r="A2153" s="1">
        <v>41509.406249995089</v>
      </c>
      <c r="B2153" s="52">
        <v>19.399102875672998</v>
      </c>
      <c r="C2153" s="52">
        <v>57.294071261576626</v>
      </c>
    </row>
    <row r="2154" spans="1:3" x14ac:dyDescent="0.25">
      <c r="A2154" s="1">
        <v>41509.416666661753</v>
      </c>
      <c r="B2154" s="52">
        <v>19.520851460991622</v>
      </c>
      <c r="C2154" s="52">
        <v>54.597205107776425</v>
      </c>
    </row>
    <row r="2155" spans="1:3" x14ac:dyDescent="0.25">
      <c r="A2155" s="1">
        <v>41509.427083328417</v>
      </c>
      <c r="B2155" s="52">
        <v>19.504411037152888</v>
      </c>
      <c r="C2155" s="52">
        <v>51.972375760529417</v>
      </c>
    </row>
    <row r="2156" spans="1:3" x14ac:dyDescent="0.25">
      <c r="A2156" s="1">
        <v>41509.437499995081</v>
      </c>
      <c r="B2156" s="52">
        <v>18.099954048471758</v>
      </c>
      <c r="C2156" s="52">
        <v>57.96857864363772</v>
      </c>
    </row>
    <row r="2157" spans="1:3" x14ac:dyDescent="0.25">
      <c r="A2157" s="1">
        <v>41509.447916661746</v>
      </c>
      <c r="B2157" s="52">
        <v>18.046658838414046</v>
      </c>
      <c r="C2157" s="52">
        <v>53.174659235412236</v>
      </c>
    </row>
    <row r="2158" spans="1:3" x14ac:dyDescent="0.25">
      <c r="A2158" s="1">
        <v>41509.45833332841</v>
      </c>
      <c r="B2158" s="52">
        <v>19.564352901808451</v>
      </c>
      <c r="C2158" s="52">
        <v>55.582378009012352</v>
      </c>
    </row>
    <row r="2159" spans="1:3" x14ac:dyDescent="0.25">
      <c r="A2159" s="1">
        <v>41509.468749995074</v>
      </c>
      <c r="B2159" s="52">
        <v>18.744684233376539</v>
      </c>
      <c r="C2159" s="52">
        <v>52.483163858665854</v>
      </c>
    </row>
    <row r="2160" spans="1:3" x14ac:dyDescent="0.25">
      <c r="A2160" s="1">
        <v>41509.479166661738</v>
      </c>
      <c r="B2160" s="52">
        <v>18.872907495263451</v>
      </c>
      <c r="C2160" s="52">
        <v>57.326939162866459</v>
      </c>
    </row>
    <row r="2161" spans="1:3" x14ac:dyDescent="0.25">
      <c r="A2161" s="1">
        <v>41509.489583328403</v>
      </c>
      <c r="B2161" s="52">
        <v>18.834207179131013</v>
      </c>
      <c r="C2161" s="52">
        <v>54.968605823364292</v>
      </c>
    </row>
    <row r="2162" spans="1:3" x14ac:dyDescent="0.25">
      <c r="A2162" s="1">
        <v>41509.499999995067</v>
      </c>
      <c r="B2162" s="52">
        <v>19.828373999686676</v>
      </c>
      <c r="C2162" s="52">
        <v>53.016091175498708</v>
      </c>
    </row>
    <row r="2163" spans="1:3" x14ac:dyDescent="0.25">
      <c r="A2163" s="1">
        <v>41509.510416661731</v>
      </c>
      <c r="B2163" s="52">
        <v>18.863558614074844</v>
      </c>
      <c r="C2163" s="52">
        <v>55.815147040494629</v>
      </c>
    </row>
    <row r="2164" spans="1:3" x14ac:dyDescent="0.25">
      <c r="A2164" s="1">
        <v>41509.520833328395</v>
      </c>
      <c r="B2164" s="52">
        <v>18.706500316339497</v>
      </c>
      <c r="C2164" s="52">
        <v>51.527800236348511</v>
      </c>
    </row>
    <row r="2165" spans="1:3" x14ac:dyDescent="0.25">
      <c r="A2165" s="1">
        <v>41509.53124999506</v>
      </c>
      <c r="B2165" s="52">
        <v>18.066946159875243</v>
      </c>
      <c r="C2165" s="52">
        <v>52.374744742187858</v>
      </c>
    </row>
    <row r="2166" spans="1:3" x14ac:dyDescent="0.25">
      <c r="A2166" s="1">
        <v>41509.541666661724</v>
      </c>
      <c r="B2166" s="52">
        <v>19.463034005227417</v>
      </c>
      <c r="C2166" s="52">
        <v>57.6889856461855</v>
      </c>
    </row>
    <row r="2167" spans="1:3" x14ac:dyDescent="0.25">
      <c r="A2167" s="1">
        <v>41509.552083328388</v>
      </c>
      <c r="B2167" s="52">
        <v>19.768773914129337</v>
      </c>
      <c r="C2167" s="52">
        <v>56.879033309116259</v>
      </c>
    </row>
    <row r="2168" spans="1:3" x14ac:dyDescent="0.25">
      <c r="A2168" s="1">
        <v>41509.562499995052</v>
      </c>
      <c r="B2168" s="52">
        <v>18.545755931468168</v>
      </c>
      <c r="C2168" s="52">
        <v>51.489364330167327</v>
      </c>
    </row>
    <row r="2169" spans="1:3" x14ac:dyDescent="0.25">
      <c r="A2169" s="1">
        <v>41509.572916661717</v>
      </c>
      <c r="B2169" s="52">
        <v>19.411993079944423</v>
      </c>
      <c r="C2169" s="52">
        <v>54.740110134138746</v>
      </c>
    </row>
    <row r="2170" spans="1:3" x14ac:dyDescent="0.25">
      <c r="A2170" s="1">
        <v>41509.583333328381</v>
      </c>
      <c r="B2170" s="52">
        <v>18.393981307143733</v>
      </c>
      <c r="C2170" s="52">
        <v>51.976097940544797</v>
      </c>
    </row>
    <row r="2171" spans="1:3" x14ac:dyDescent="0.25">
      <c r="A2171" s="1">
        <v>41509.593749995045</v>
      </c>
      <c r="B2171" s="52">
        <v>18.125888427318685</v>
      </c>
      <c r="C2171" s="52">
        <v>52.300176691371128</v>
      </c>
    </row>
    <row r="2172" spans="1:3" x14ac:dyDescent="0.25">
      <c r="A2172" s="1">
        <v>41509.604166661709</v>
      </c>
      <c r="B2172" s="52">
        <v>18.254009076132554</v>
      </c>
      <c r="C2172" s="52">
        <v>51.770080909374848</v>
      </c>
    </row>
    <row r="2173" spans="1:3" x14ac:dyDescent="0.25">
      <c r="A2173" s="1">
        <v>41509.614583328374</v>
      </c>
      <c r="B2173" s="52">
        <v>19.124785165233153</v>
      </c>
      <c r="C2173" s="52">
        <v>56.044341695541078</v>
      </c>
    </row>
    <row r="2174" spans="1:3" x14ac:dyDescent="0.25">
      <c r="A2174" s="1">
        <v>41509.624999995038</v>
      </c>
      <c r="B2174" s="52">
        <v>19.559118125358047</v>
      </c>
      <c r="C2174" s="52">
        <v>57.789845032113305</v>
      </c>
    </row>
    <row r="2175" spans="1:3" x14ac:dyDescent="0.25">
      <c r="A2175" s="1">
        <v>41509.635416661702</v>
      </c>
      <c r="B2175" s="52">
        <v>19.018129585201937</v>
      </c>
      <c r="C2175" s="52">
        <v>54.911986004075764</v>
      </c>
    </row>
    <row r="2176" spans="1:3" x14ac:dyDescent="0.25">
      <c r="A2176" s="1">
        <v>41509.645833328366</v>
      </c>
      <c r="B2176" s="52">
        <v>18.549482288683098</v>
      </c>
      <c r="C2176" s="52">
        <v>55.070549844633888</v>
      </c>
    </row>
    <row r="2177" spans="1:3" x14ac:dyDescent="0.25">
      <c r="A2177" s="1">
        <v>41509.656249995031</v>
      </c>
      <c r="B2177" s="52">
        <v>18.656195837080318</v>
      </c>
      <c r="C2177" s="52">
        <v>54.704321752241967</v>
      </c>
    </row>
    <row r="2178" spans="1:3" x14ac:dyDescent="0.25">
      <c r="A2178" s="1">
        <v>41509.666666661695</v>
      </c>
      <c r="B2178" s="52">
        <v>18.596107303039549</v>
      </c>
      <c r="C2178" s="52">
        <v>52.769477008097383</v>
      </c>
    </row>
    <row r="2179" spans="1:3" x14ac:dyDescent="0.25">
      <c r="A2179" s="1">
        <v>41509.677083328359</v>
      </c>
      <c r="B2179" s="52">
        <v>19.160914118768677</v>
      </c>
      <c r="C2179" s="52">
        <v>52.045480988268174</v>
      </c>
    </row>
    <row r="2180" spans="1:3" x14ac:dyDescent="0.25">
      <c r="A2180" s="1">
        <v>41509.687499995023</v>
      </c>
      <c r="B2180" s="52">
        <v>18.138269848623565</v>
      </c>
      <c r="C2180" s="52">
        <v>56.276340721791875</v>
      </c>
    </row>
    <row r="2181" spans="1:3" x14ac:dyDescent="0.25">
      <c r="A2181" s="1">
        <v>41509.697916661687</v>
      </c>
      <c r="B2181" s="52">
        <v>19.205409246845932</v>
      </c>
      <c r="C2181" s="52">
        <v>53.36514361651605</v>
      </c>
    </row>
    <row r="2182" spans="1:3" x14ac:dyDescent="0.25">
      <c r="A2182" s="1">
        <v>41509.708333328352</v>
      </c>
      <c r="B2182" s="52">
        <v>18.282991114379378</v>
      </c>
      <c r="C2182" s="52">
        <v>56.366755183539354</v>
      </c>
    </row>
    <row r="2183" spans="1:3" x14ac:dyDescent="0.25">
      <c r="A2183" s="1">
        <v>41509.718749995016</v>
      </c>
      <c r="B2183" s="52">
        <v>18.519520435641411</v>
      </c>
      <c r="C2183" s="52">
        <v>52.328677110854287</v>
      </c>
    </row>
    <row r="2184" spans="1:3" x14ac:dyDescent="0.25">
      <c r="A2184" s="1">
        <v>41509.72916666168</v>
      </c>
      <c r="B2184" s="52">
        <v>18.556205609559896</v>
      </c>
      <c r="C2184" s="52">
        <v>52.674736271442079</v>
      </c>
    </row>
    <row r="2185" spans="1:3" x14ac:dyDescent="0.25">
      <c r="A2185" s="1">
        <v>41509.739583328344</v>
      </c>
      <c r="B2185" s="52">
        <v>18.727965771449053</v>
      </c>
      <c r="C2185" s="52">
        <v>54.562217983672177</v>
      </c>
    </row>
    <row r="2186" spans="1:3" x14ac:dyDescent="0.25">
      <c r="A2186" s="1">
        <v>41509.749999995009</v>
      </c>
      <c r="B2186" s="52">
        <v>18.585155297407045</v>
      </c>
      <c r="C2186" s="52">
        <v>56.625597178146961</v>
      </c>
    </row>
    <row r="2187" spans="1:3" x14ac:dyDescent="0.25">
      <c r="A2187" s="1">
        <v>41509.760416661673</v>
      </c>
      <c r="B2187" s="52">
        <v>18.4182316608292</v>
      </c>
      <c r="C2187" s="52">
        <v>53.092295071387426</v>
      </c>
    </row>
    <row r="2188" spans="1:3" x14ac:dyDescent="0.25">
      <c r="A2188" s="1">
        <v>41509.770833328337</v>
      </c>
      <c r="B2188" s="52">
        <v>18.741395504845013</v>
      </c>
      <c r="C2188" s="52">
        <v>54.205110199091486</v>
      </c>
    </row>
    <row r="2189" spans="1:3" x14ac:dyDescent="0.25">
      <c r="A2189" s="1">
        <v>41509.781249995001</v>
      </c>
      <c r="B2189" s="52">
        <v>18.142381892911466</v>
      </c>
      <c r="C2189" s="52">
        <v>57.144857006901347</v>
      </c>
    </row>
    <row r="2190" spans="1:3" x14ac:dyDescent="0.25">
      <c r="A2190" s="1">
        <v>41509.791666661666</v>
      </c>
      <c r="B2190" s="52">
        <v>18.816097341282198</v>
      </c>
      <c r="C2190" s="52">
        <v>53.247998254905681</v>
      </c>
    </row>
    <row r="2191" spans="1:3" x14ac:dyDescent="0.25">
      <c r="A2191" s="1">
        <v>41509.80208332833</v>
      </c>
      <c r="B2191" s="52">
        <v>18.59777820534056</v>
      </c>
      <c r="C2191" s="52">
        <v>55.535105470675333</v>
      </c>
    </row>
    <row r="2192" spans="1:3" x14ac:dyDescent="0.25">
      <c r="A2192" s="1">
        <v>41509.812499994994</v>
      </c>
      <c r="B2192" s="52">
        <v>18.73101552312103</v>
      </c>
      <c r="C2192" s="52">
        <v>53.075589925757761</v>
      </c>
    </row>
    <row r="2193" spans="1:3" x14ac:dyDescent="0.25">
      <c r="A2193" s="1">
        <v>41509.822916661658</v>
      </c>
      <c r="B2193" s="52">
        <v>18.795764348844735</v>
      </c>
      <c r="C2193" s="52">
        <v>55.288698649056023</v>
      </c>
    </row>
    <row r="2194" spans="1:3" x14ac:dyDescent="0.25">
      <c r="A2194" s="1">
        <v>41509.833333328323</v>
      </c>
      <c r="B2194" s="52">
        <v>19.789126974155856</v>
      </c>
      <c r="C2194" s="52">
        <v>57.188930615736453</v>
      </c>
    </row>
    <row r="2195" spans="1:3" x14ac:dyDescent="0.25">
      <c r="A2195" s="1">
        <v>41509.843749994987</v>
      </c>
      <c r="B2195" s="52">
        <v>18.060590161536858</v>
      </c>
      <c r="C2195" s="52">
        <v>51.173086439323825</v>
      </c>
    </row>
    <row r="2196" spans="1:3" x14ac:dyDescent="0.25">
      <c r="A2196" s="1">
        <v>41509.854166661651</v>
      </c>
      <c r="B2196" s="52">
        <v>18.735141519771549</v>
      </c>
      <c r="C2196" s="52">
        <v>53.67413070308902</v>
      </c>
    </row>
    <row r="2197" spans="1:3" x14ac:dyDescent="0.25">
      <c r="A2197" s="1">
        <v>41509.864583328315</v>
      </c>
      <c r="B2197" s="52">
        <v>19.181185304861728</v>
      </c>
      <c r="C2197" s="52">
        <v>56.200695469207886</v>
      </c>
    </row>
    <row r="2198" spans="1:3" x14ac:dyDescent="0.25">
      <c r="A2198" s="1">
        <v>41509.87499999498</v>
      </c>
      <c r="B2198" s="52">
        <v>18.465327868937372</v>
      </c>
      <c r="C2198" s="52">
        <v>55.381891854290394</v>
      </c>
    </row>
    <row r="2199" spans="1:3" x14ac:dyDescent="0.25">
      <c r="A2199" s="1">
        <v>41509.885416661644</v>
      </c>
      <c r="B2199" s="52">
        <v>19.827908117479307</v>
      </c>
      <c r="C2199" s="52">
        <v>51.689036359809215</v>
      </c>
    </row>
    <row r="2200" spans="1:3" x14ac:dyDescent="0.25">
      <c r="A2200" s="1">
        <v>41509.895833328308</v>
      </c>
      <c r="B2200" s="52">
        <v>19.877216752434695</v>
      </c>
      <c r="C2200" s="52">
        <v>52.080318776634073</v>
      </c>
    </row>
    <row r="2201" spans="1:3" x14ac:dyDescent="0.25">
      <c r="A2201" s="1">
        <v>41509.906249994972</v>
      </c>
      <c r="B2201" s="52">
        <v>18.762497207957676</v>
      </c>
      <c r="C2201" s="52">
        <v>57.397194306100296</v>
      </c>
    </row>
    <row r="2202" spans="1:3" x14ac:dyDescent="0.25">
      <c r="A2202" s="1">
        <v>41509.916666661637</v>
      </c>
      <c r="B2202" s="52">
        <v>19.126357705071346</v>
      </c>
      <c r="C2202" s="52">
        <v>52.731522431897766</v>
      </c>
    </row>
    <row r="2203" spans="1:3" x14ac:dyDescent="0.25">
      <c r="A2203" s="1">
        <v>41509.927083328301</v>
      </c>
      <c r="B2203" s="52">
        <v>18.33643154797501</v>
      </c>
      <c r="C2203" s="52">
        <v>51.497193584884769</v>
      </c>
    </row>
    <row r="2204" spans="1:3" x14ac:dyDescent="0.25">
      <c r="A2204" s="1">
        <v>41509.937499994965</v>
      </c>
      <c r="B2204" s="52">
        <v>18.435086877633964</v>
      </c>
      <c r="C2204" s="52">
        <v>56.745530460145332</v>
      </c>
    </row>
    <row r="2205" spans="1:3" x14ac:dyDescent="0.25">
      <c r="A2205" s="1">
        <v>41509.947916661629</v>
      </c>
      <c r="B2205" s="52">
        <v>19.866760648300719</v>
      </c>
      <c r="C2205" s="52">
        <v>54.884505126972606</v>
      </c>
    </row>
    <row r="2206" spans="1:3" x14ac:dyDescent="0.25">
      <c r="A2206" s="1">
        <v>41509.958333328294</v>
      </c>
      <c r="B2206" s="52">
        <v>18.173869313247085</v>
      </c>
      <c r="C2206" s="52">
        <v>55.631905172549828</v>
      </c>
    </row>
    <row r="2207" spans="1:3" x14ac:dyDescent="0.25">
      <c r="A2207" s="1">
        <v>41509.968749994958</v>
      </c>
      <c r="B2207" s="52">
        <v>19.98923852011951</v>
      </c>
      <c r="C2207" s="52">
        <v>57.034754666633276</v>
      </c>
    </row>
    <row r="2208" spans="1:3" x14ac:dyDescent="0.25">
      <c r="A2208" s="1">
        <v>41509.979166661622</v>
      </c>
      <c r="B2208" s="52">
        <v>19.942370973842749</v>
      </c>
      <c r="C2208" s="52">
        <v>56.547192507067876</v>
      </c>
    </row>
    <row r="2209" spans="1:3" x14ac:dyDescent="0.25">
      <c r="A2209" s="1">
        <v>41509.989583328286</v>
      </c>
      <c r="B2209" s="52">
        <v>18.151067755558007</v>
      </c>
      <c r="C2209" s="52">
        <v>51.269689554493269</v>
      </c>
    </row>
    <row r="2210" spans="1:3" x14ac:dyDescent="0.25">
      <c r="A2210" s="1">
        <v>41509.99999999495</v>
      </c>
      <c r="B2210" s="52">
        <v>19.910363621569676</v>
      </c>
      <c r="C2210" s="52">
        <v>53.911268832755404</v>
      </c>
    </row>
    <row r="2211" spans="1:3" x14ac:dyDescent="0.25">
      <c r="A2211" s="1">
        <v>41510.010416661615</v>
      </c>
      <c r="B2211" s="52">
        <v>19.239956299270464</v>
      </c>
      <c r="C2211" s="52">
        <v>55.02313060632904</v>
      </c>
    </row>
    <row r="2212" spans="1:3" x14ac:dyDescent="0.25">
      <c r="A2212" s="1">
        <v>41510.020833328279</v>
      </c>
      <c r="B2212" s="52">
        <v>18.238253480479607</v>
      </c>
      <c r="C2212" s="52">
        <v>54.630455055694561</v>
      </c>
    </row>
    <row r="2213" spans="1:3" x14ac:dyDescent="0.25">
      <c r="A2213" s="1">
        <v>41510.031249994943</v>
      </c>
      <c r="B2213" s="52">
        <v>19.233188427583581</v>
      </c>
      <c r="C2213" s="52">
        <v>56.720764776223142</v>
      </c>
    </row>
    <row r="2214" spans="1:3" x14ac:dyDescent="0.25">
      <c r="A2214" s="1">
        <v>41510.041666661607</v>
      </c>
      <c r="B2214" s="52">
        <v>18.66327481350174</v>
      </c>
      <c r="C2214" s="52">
        <v>54.276389688320073</v>
      </c>
    </row>
    <row r="2215" spans="1:3" x14ac:dyDescent="0.25">
      <c r="A2215" s="1">
        <v>41510.052083328272</v>
      </c>
      <c r="B2215" s="52">
        <v>19.68049921501596</v>
      </c>
      <c r="C2215" s="52">
        <v>51.377998473459343</v>
      </c>
    </row>
    <row r="2216" spans="1:3" x14ac:dyDescent="0.25">
      <c r="A2216" s="1">
        <v>41510.062499994936</v>
      </c>
      <c r="B2216" s="52">
        <v>19.10242616732554</v>
      </c>
      <c r="C2216" s="52">
        <v>54.753561720938713</v>
      </c>
    </row>
    <row r="2217" spans="1:3" x14ac:dyDescent="0.25">
      <c r="A2217" s="1">
        <v>41510.0729166616</v>
      </c>
      <c r="B2217" s="52">
        <v>19.679766367966447</v>
      </c>
      <c r="C2217" s="52">
        <v>52.714011066619378</v>
      </c>
    </row>
    <row r="2218" spans="1:3" x14ac:dyDescent="0.25">
      <c r="A2218" s="1">
        <v>41510.083333328264</v>
      </c>
      <c r="B2218" s="52">
        <v>18.918808703584418</v>
      </c>
      <c r="C2218" s="52">
        <v>51.238508255180342</v>
      </c>
    </row>
    <row r="2219" spans="1:3" x14ac:dyDescent="0.25">
      <c r="A2219" s="1">
        <v>41510.093749994929</v>
      </c>
      <c r="B2219" s="52">
        <v>18.960024226031173</v>
      </c>
      <c r="C2219" s="52">
        <v>54.224367764133433</v>
      </c>
    </row>
    <row r="2220" spans="1:3" x14ac:dyDescent="0.25">
      <c r="A2220" s="1">
        <v>41510.104166661593</v>
      </c>
      <c r="B2220" s="52">
        <v>19.063112199910016</v>
      </c>
      <c r="C2220" s="52">
        <v>54.09692645541287</v>
      </c>
    </row>
    <row r="2221" spans="1:3" x14ac:dyDescent="0.25">
      <c r="A2221" s="1">
        <v>41510.114583328257</v>
      </c>
      <c r="B2221" s="52">
        <v>18.288563568277031</v>
      </c>
      <c r="C2221" s="52">
        <v>53.774786619078746</v>
      </c>
    </row>
    <row r="2222" spans="1:3" x14ac:dyDescent="0.25">
      <c r="A2222" s="1">
        <v>41510.124999994921</v>
      </c>
      <c r="B2222" s="52">
        <v>19.678544457900291</v>
      </c>
      <c r="C2222" s="52">
        <v>56.994364420814897</v>
      </c>
    </row>
    <row r="2223" spans="1:3" x14ac:dyDescent="0.25">
      <c r="A2223" s="1">
        <v>41510.135416661586</v>
      </c>
      <c r="B2223" s="52">
        <v>18.251693643403669</v>
      </c>
      <c r="C2223" s="52">
        <v>53.508425001522205</v>
      </c>
    </row>
    <row r="2224" spans="1:3" x14ac:dyDescent="0.25">
      <c r="A2224" s="1">
        <v>41510.14583332825</v>
      </c>
      <c r="B2224" s="52">
        <v>18.210040152324066</v>
      </c>
      <c r="C2224" s="52">
        <v>56.183082712819122</v>
      </c>
    </row>
    <row r="2225" spans="1:3" x14ac:dyDescent="0.25">
      <c r="A2225" s="1">
        <v>41510.156249994914</v>
      </c>
      <c r="B2225" s="52">
        <v>19.963079108511856</v>
      </c>
      <c r="C2225" s="52">
        <v>51.608044399071929</v>
      </c>
    </row>
    <row r="2226" spans="1:3" x14ac:dyDescent="0.25">
      <c r="A2226" s="1">
        <v>41510.166666661578</v>
      </c>
      <c r="B2226" s="52">
        <v>18.408053528397751</v>
      </c>
      <c r="C2226" s="52">
        <v>51.593699053561302</v>
      </c>
    </row>
    <row r="2227" spans="1:3" x14ac:dyDescent="0.25">
      <c r="A2227" s="1">
        <v>41510.177083328243</v>
      </c>
      <c r="B2227" s="52">
        <v>18.266837341298466</v>
      </c>
      <c r="C2227" s="52">
        <v>53.794879675738841</v>
      </c>
    </row>
    <row r="2228" spans="1:3" x14ac:dyDescent="0.25">
      <c r="A2228" s="1">
        <v>41510.187499994907</v>
      </c>
      <c r="B2228" s="52">
        <v>18.033521592593122</v>
      </c>
      <c r="C2228" s="52">
        <v>53.019543689230872</v>
      </c>
    </row>
    <row r="2229" spans="1:3" x14ac:dyDescent="0.25">
      <c r="A2229" s="1">
        <v>41510.197916661571</v>
      </c>
      <c r="B2229" s="52">
        <v>19.002681801627869</v>
      </c>
      <c r="C2229" s="52">
        <v>55.542431097241284</v>
      </c>
    </row>
    <row r="2230" spans="1:3" x14ac:dyDescent="0.25">
      <c r="A2230" s="1">
        <v>41510.208333328235</v>
      </c>
      <c r="B2230" s="52">
        <v>18.69329033291638</v>
      </c>
      <c r="C2230" s="52">
        <v>51.637254773994741</v>
      </c>
    </row>
    <row r="2231" spans="1:3" x14ac:dyDescent="0.25">
      <c r="A2231" s="1">
        <v>41510.2187499949</v>
      </c>
      <c r="B2231" s="52">
        <v>18.452822804145207</v>
      </c>
      <c r="C2231" s="52">
        <v>55.529797100388016</v>
      </c>
    </row>
    <row r="2232" spans="1:3" x14ac:dyDescent="0.25">
      <c r="A2232" s="1">
        <v>41510.229166661564</v>
      </c>
      <c r="B2232" s="52">
        <v>19.191078105196546</v>
      </c>
      <c r="C2232" s="52">
        <v>55.970094843194396</v>
      </c>
    </row>
    <row r="2233" spans="1:3" x14ac:dyDescent="0.25">
      <c r="A2233" s="1">
        <v>41510.239583328228</v>
      </c>
      <c r="B2233" s="52">
        <v>18.807932632414555</v>
      </c>
      <c r="C2233" s="52">
        <v>52.119804470990132</v>
      </c>
    </row>
    <row r="2234" spans="1:3" x14ac:dyDescent="0.25">
      <c r="A2234" s="1">
        <v>41510.249999994892</v>
      </c>
      <c r="B2234" s="52">
        <v>17.896956999621299</v>
      </c>
      <c r="C2234" s="52">
        <v>55.032506245389129</v>
      </c>
    </row>
    <row r="2235" spans="1:3" x14ac:dyDescent="0.25">
      <c r="A2235" s="1">
        <v>41510.260416661557</v>
      </c>
      <c r="B2235" s="52">
        <v>18.197311374502998</v>
      </c>
      <c r="C2235" s="52">
        <v>57.635778765926375</v>
      </c>
    </row>
    <row r="2236" spans="1:3" x14ac:dyDescent="0.25">
      <c r="A2236" s="1">
        <v>41510.270833328221</v>
      </c>
      <c r="B2236" s="52">
        <v>19.417473118091451</v>
      </c>
      <c r="C2236" s="52">
        <v>55.230995968597703</v>
      </c>
    </row>
    <row r="2237" spans="1:3" x14ac:dyDescent="0.25">
      <c r="A2237" s="1">
        <v>41510.281249994885</v>
      </c>
      <c r="B2237" s="52">
        <v>19.911502305960514</v>
      </c>
      <c r="C2237" s="52">
        <v>57.917658031903748</v>
      </c>
    </row>
    <row r="2238" spans="1:3" x14ac:dyDescent="0.25">
      <c r="A2238" s="1">
        <v>41510.291666661549</v>
      </c>
      <c r="B2238" s="52">
        <v>18.38882851491195</v>
      </c>
      <c r="C2238" s="52">
        <v>54.206892432430557</v>
      </c>
    </row>
    <row r="2239" spans="1:3" x14ac:dyDescent="0.25">
      <c r="A2239" s="1">
        <v>41510.302083328213</v>
      </c>
      <c r="B2239" s="52">
        <v>19.091639888329517</v>
      </c>
      <c r="C2239" s="52">
        <v>51.625211543781816</v>
      </c>
    </row>
    <row r="2240" spans="1:3" x14ac:dyDescent="0.25">
      <c r="A2240" s="1">
        <v>41510.312499994878</v>
      </c>
      <c r="B2240" s="52">
        <v>19.832055612844186</v>
      </c>
      <c r="C2240" s="52">
        <v>53.992463403875355</v>
      </c>
    </row>
    <row r="2241" spans="1:3" x14ac:dyDescent="0.25">
      <c r="A2241" s="1">
        <v>41510.322916661542</v>
      </c>
      <c r="B2241" s="52">
        <v>18.46740364240058</v>
      </c>
      <c r="C2241" s="52">
        <v>54.247175500606303</v>
      </c>
    </row>
    <row r="2242" spans="1:3" x14ac:dyDescent="0.25">
      <c r="A2242" s="1">
        <v>41510.333333328206</v>
      </c>
      <c r="B2242" s="52">
        <v>18.102506539582063</v>
      </c>
      <c r="C2242" s="52">
        <v>54.364301654374778</v>
      </c>
    </row>
    <row r="2243" spans="1:3" x14ac:dyDescent="0.25">
      <c r="A2243" s="1">
        <v>41510.34374999487</v>
      </c>
      <c r="B2243" s="52">
        <v>18.230606130101247</v>
      </c>
      <c r="C2243" s="52">
        <v>55.862265694942209</v>
      </c>
    </row>
    <row r="2244" spans="1:3" x14ac:dyDescent="0.25">
      <c r="A2244" s="1">
        <v>41510.354166661535</v>
      </c>
      <c r="B2244" s="52">
        <v>19.600403049177267</v>
      </c>
      <c r="C2244" s="52">
        <v>53.971877820541749</v>
      </c>
    </row>
    <row r="2245" spans="1:3" x14ac:dyDescent="0.25">
      <c r="A2245" s="1">
        <v>41510.364583328199</v>
      </c>
      <c r="B2245" s="52">
        <v>18.642133549463914</v>
      </c>
      <c r="C2245" s="52">
        <v>51.557497217937538</v>
      </c>
    </row>
    <row r="2246" spans="1:3" x14ac:dyDescent="0.25">
      <c r="A2246" s="1">
        <v>41510.374999994863</v>
      </c>
      <c r="B2246" s="52">
        <v>18.666185854305333</v>
      </c>
      <c r="C2246" s="52">
        <v>56.826130384121612</v>
      </c>
    </row>
    <row r="2247" spans="1:3" x14ac:dyDescent="0.25">
      <c r="A2247" s="1">
        <v>41510.385416661527</v>
      </c>
      <c r="B2247" s="52">
        <v>19.239604842845861</v>
      </c>
      <c r="C2247" s="52">
        <v>53.496007544962239</v>
      </c>
    </row>
    <row r="2248" spans="1:3" x14ac:dyDescent="0.25">
      <c r="A2248" s="1">
        <v>41510.395833328192</v>
      </c>
      <c r="B2248" s="52">
        <v>19.368976086448189</v>
      </c>
      <c r="C2248" s="52">
        <v>55.790535467005121</v>
      </c>
    </row>
    <row r="2249" spans="1:3" x14ac:dyDescent="0.25">
      <c r="A2249" s="1">
        <v>41510.406249994856</v>
      </c>
      <c r="B2249" s="52">
        <v>18.470115070200094</v>
      </c>
      <c r="C2249" s="52">
        <v>51.9897351268569</v>
      </c>
    </row>
    <row r="2250" spans="1:3" x14ac:dyDescent="0.25">
      <c r="A2250" s="1">
        <v>41510.41666666152</v>
      </c>
      <c r="B2250" s="52">
        <v>18.767989346247305</v>
      </c>
      <c r="C2250" s="52">
        <v>57.204198320679005</v>
      </c>
    </row>
    <row r="2251" spans="1:3" x14ac:dyDescent="0.25">
      <c r="A2251" s="1">
        <v>41510.427083328184</v>
      </c>
      <c r="B2251" s="52">
        <v>19.183003096068795</v>
      </c>
      <c r="C2251" s="52">
        <v>54.466679389626883</v>
      </c>
    </row>
    <row r="2252" spans="1:3" x14ac:dyDescent="0.25">
      <c r="A2252" s="1">
        <v>41510.437499994849</v>
      </c>
      <c r="B2252" s="52">
        <v>18.400454413415382</v>
      </c>
      <c r="C2252" s="52">
        <v>56.291228527485991</v>
      </c>
    </row>
    <row r="2253" spans="1:3" x14ac:dyDescent="0.25">
      <c r="A2253" s="1">
        <v>41510.447916661513</v>
      </c>
      <c r="B2253" s="52">
        <v>18.137451413831375</v>
      </c>
      <c r="C2253" s="52">
        <v>54.352668316565484</v>
      </c>
    </row>
    <row r="2254" spans="1:3" x14ac:dyDescent="0.25">
      <c r="A2254" s="1">
        <v>41510.458333328177</v>
      </c>
      <c r="B2254" s="52">
        <v>18.871647066177843</v>
      </c>
      <c r="C2254" s="52">
        <v>55.467835545456253</v>
      </c>
    </row>
    <row r="2255" spans="1:3" x14ac:dyDescent="0.25">
      <c r="A2255" s="1">
        <v>41510.468749994841</v>
      </c>
      <c r="B2255" s="52">
        <v>18.75213720489808</v>
      </c>
      <c r="C2255" s="52">
        <v>57.521416106629331</v>
      </c>
    </row>
    <row r="2256" spans="1:3" x14ac:dyDescent="0.25">
      <c r="A2256" s="1">
        <v>41510.479166661506</v>
      </c>
      <c r="B2256" s="52">
        <v>19.757517218033687</v>
      </c>
      <c r="C2256" s="52">
        <v>54.239358783398266</v>
      </c>
    </row>
    <row r="2257" spans="1:3" x14ac:dyDescent="0.25">
      <c r="A2257" s="1">
        <v>41510.48958332817</v>
      </c>
      <c r="B2257" s="52">
        <v>18.882810656688267</v>
      </c>
      <c r="C2257" s="52">
        <v>54.761478037659643</v>
      </c>
    </row>
    <row r="2258" spans="1:3" x14ac:dyDescent="0.25">
      <c r="A2258" s="1">
        <v>41510.499999994834</v>
      </c>
      <c r="B2258" s="52">
        <v>18.101949338136851</v>
      </c>
      <c r="C2258" s="52">
        <v>56.081756012167403</v>
      </c>
    </row>
    <row r="2259" spans="1:3" x14ac:dyDescent="0.25">
      <c r="A2259" s="1">
        <v>41510.510416661498</v>
      </c>
      <c r="B2259" s="52">
        <v>19.355940259958835</v>
      </c>
      <c r="C2259" s="52">
        <v>53.305265769847075</v>
      </c>
    </row>
    <row r="2260" spans="1:3" x14ac:dyDescent="0.25">
      <c r="A2260" s="1">
        <v>41510.520833328163</v>
      </c>
      <c r="B2260" s="52">
        <v>19.305130773706374</v>
      </c>
      <c r="C2260" s="52">
        <v>55.688080010720434</v>
      </c>
    </row>
    <row r="2261" spans="1:3" x14ac:dyDescent="0.25">
      <c r="A2261" s="1">
        <v>41510.531249994827</v>
      </c>
      <c r="B2261" s="52">
        <v>18.513331200666485</v>
      </c>
      <c r="C2261" s="52">
        <v>51.413795775415522</v>
      </c>
    </row>
    <row r="2262" spans="1:3" x14ac:dyDescent="0.25">
      <c r="A2262" s="1">
        <v>41510.541666661491</v>
      </c>
      <c r="B2262" s="52">
        <v>18.986460340027307</v>
      </c>
      <c r="C2262" s="52">
        <v>55.545167054379057</v>
      </c>
    </row>
    <row r="2263" spans="1:3" x14ac:dyDescent="0.25">
      <c r="A2263" s="1">
        <v>41510.552083328155</v>
      </c>
      <c r="B2263" s="52">
        <v>19.271209780266997</v>
      </c>
      <c r="C2263" s="52">
        <v>57.97889294591269</v>
      </c>
    </row>
    <row r="2264" spans="1:3" x14ac:dyDescent="0.25">
      <c r="A2264" s="1">
        <v>41510.56249999482</v>
      </c>
      <c r="B2264" s="52">
        <v>19.282953238986224</v>
      </c>
      <c r="C2264" s="52">
        <v>51.459306121581967</v>
      </c>
    </row>
    <row r="2265" spans="1:3" x14ac:dyDescent="0.25">
      <c r="A2265" s="1">
        <v>41510.572916661484</v>
      </c>
      <c r="B2265" s="52">
        <v>19.533686713098344</v>
      </c>
      <c r="C2265" s="52">
        <v>56.976806097833283</v>
      </c>
    </row>
    <row r="2266" spans="1:3" x14ac:dyDescent="0.25">
      <c r="A2266" s="1">
        <v>41510.583333328148</v>
      </c>
      <c r="B2266" s="52">
        <v>19.121255754502432</v>
      </c>
      <c r="C2266" s="52">
        <v>52.838144075021319</v>
      </c>
    </row>
    <row r="2267" spans="1:3" x14ac:dyDescent="0.25">
      <c r="A2267" s="1">
        <v>41510.593749994812</v>
      </c>
      <c r="B2267" s="52">
        <v>19.101882671699432</v>
      </c>
      <c r="C2267" s="52">
        <v>56.847597429303505</v>
      </c>
    </row>
    <row r="2268" spans="1:3" x14ac:dyDescent="0.25">
      <c r="A2268" s="1">
        <v>41510.604166661476</v>
      </c>
      <c r="B2268" s="52">
        <v>19.822416100177424</v>
      </c>
      <c r="C2268" s="52">
        <v>55.592897588237761</v>
      </c>
    </row>
    <row r="2269" spans="1:3" x14ac:dyDescent="0.25">
      <c r="A2269" s="1">
        <v>41510.614583328141</v>
      </c>
      <c r="B2269" s="52">
        <v>19.998998199429391</v>
      </c>
      <c r="C2269" s="52">
        <v>51.219721468593221</v>
      </c>
    </row>
    <row r="2270" spans="1:3" x14ac:dyDescent="0.25">
      <c r="A2270" s="1">
        <v>41510.624999994805</v>
      </c>
      <c r="B2270" s="52">
        <v>19.962849939885473</v>
      </c>
      <c r="C2270" s="52">
        <v>51.657876167543527</v>
      </c>
    </row>
    <row r="2271" spans="1:3" x14ac:dyDescent="0.25">
      <c r="A2271" s="1">
        <v>41510.635416661469</v>
      </c>
      <c r="B2271" s="52">
        <v>18.464655695654912</v>
      </c>
      <c r="C2271" s="52">
        <v>54.86154571595641</v>
      </c>
    </row>
    <row r="2272" spans="1:3" x14ac:dyDescent="0.25">
      <c r="A2272" s="1">
        <v>41510.645833328133</v>
      </c>
      <c r="B2272" s="52">
        <v>19.002379062697599</v>
      </c>
      <c r="C2272" s="52">
        <v>53.688383319216477</v>
      </c>
    </row>
    <row r="2273" spans="1:3" x14ac:dyDescent="0.25">
      <c r="A2273" s="1">
        <v>41510.656249994798</v>
      </c>
      <c r="B2273" s="52">
        <v>18.81792248867535</v>
      </c>
      <c r="C2273" s="52">
        <v>56.950745724544298</v>
      </c>
    </row>
    <row r="2274" spans="1:3" x14ac:dyDescent="0.25">
      <c r="A2274" s="1">
        <v>41510.666666661462</v>
      </c>
      <c r="B2274" s="52">
        <v>19.984752430071119</v>
      </c>
      <c r="C2274" s="52">
        <v>52.374535883442569</v>
      </c>
    </row>
    <row r="2275" spans="1:3" x14ac:dyDescent="0.25">
      <c r="A2275" s="1">
        <v>41510.677083328126</v>
      </c>
      <c r="B2275" s="52">
        <v>18.805110981275519</v>
      </c>
      <c r="C2275" s="52">
        <v>54.449207648956126</v>
      </c>
    </row>
    <row r="2276" spans="1:3" x14ac:dyDescent="0.25">
      <c r="A2276" s="1">
        <v>41510.68749999479</v>
      </c>
      <c r="B2276" s="52">
        <v>18.94940539974899</v>
      </c>
      <c r="C2276" s="52">
        <v>55.480797011249955</v>
      </c>
    </row>
    <row r="2277" spans="1:3" x14ac:dyDescent="0.25">
      <c r="A2277" s="1">
        <v>41510.697916661455</v>
      </c>
      <c r="B2277" s="52">
        <v>18.017309613752893</v>
      </c>
      <c r="C2277" s="52">
        <v>56.570256379165492</v>
      </c>
    </row>
    <row r="2278" spans="1:3" x14ac:dyDescent="0.25">
      <c r="A2278" s="1">
        <v>41510.708333328119</v>
      </c>
      <c r="B2278" s="52">
        <v>18.506861533946022</v>
      </c>
      <c r="C2278" s="52">
        <v>52.873599893318918</v>
      </c>
    </row>
    <row r="2279" spans="1:3" x14ac:dyDescent="0.25">
      <c r="A2279" s="1">
        <v>41510.718749994783</v>
      </c>
      <c r="B2279" s="52">
        <v>18.779355711471666</v>
      </c>
      <c r="C2279" s="52">
        <v>54.975159788041381</v>
      </c>
    </row>
    <row r="2280" spans="1:3" x14ac:dyDescent="0.25">
      <c r="A2280" s="1">
        <v>41510.729166661447</v>
      </c>
      <c r="B2280" s="52">
        <v>19.568659968306093</v>
      </c>
      <c r="C2280" s="52">
        <v>54.175249797783408</v>
      </c>
    </row>
    <row r="2281" spans="1:3" x14ac:dyDescent="0.25">
      <c r="A2281" s="1">
        <v>41510.739583328112</v>
      </c>
      <c r="B2281" s="52">
        <v>18.90042398554408</v>
      </c>
      <c r="C2281" s="52">
        <v>52.170894879360702</v>
      </c>
    </row>
    <row r="2282" spans="1:3" x14ac:dyDescent="0.25">
      <c r="A2282" s="1">
        <v>41510.749999994776</v>
      </c>
      <c r="B2282" s="52">
        <v>19.607923651227935</v>
      </c>
      <c r="C2282" s="52">
        <v>52.500806990545506</v>
      </c>
    </row>
    <row r="2283" spans="1:3" x14ac:dyDescent="0.25">
      <c r="A2283" s="1">
        <v>41510.76041666144</v>
      </c>
      <c r="B2283" s="52">
        <v>19.417026025006198</v>
      </c>
      <c r="C2283" s="52">
        <v>55.323232034077101</v>
      </c>
    </row>
    <row r="2284" spans="1:3" x14ac:dyDescent="0.25">
      <c r="A2284" s="1">
        <v>41510.770833328104</v>
      </c>
      <c r="B2284" s="52">
        <v>18.198243187151132</v>
      </c>
      <c r="C2284" s="52">
        <v>54.450840744224166</v>
      </c>
    </row>
    <row r="2285" spans="1:3" x14ac:dyDescent="0.25">
      <c r="A2285" s="1">
        <v>41510.781249994769</v>
      </c>
      <c r="B2285" s="52">
        <v>19.830788120383975</v>
      </c>
      <c r="C2285" s="52">
        <v>54.683815161188861</v>
      </c>
    </row>
    <row r="2286" spans="1:3" x14ac:dyDescent="0.25">
      <c r="A2286" s="1">
        <v>41510.791666661433</v>
      </c>
      <c r="B2286" s="52">
        <v>19.893547976307641</v>
      </c>
      <c r="C2286" s="52">
        <v>55.676393401426466</v>
      </c>
    </row>
    <row r="2287" spans="1:3" x14ac:dyDescent="0.25">
      <c r="A2287" s="1">
        <v>41510.802083328097</v>
      </c>
      <c r="B2287" s="52">
        <v>19.234153325998438</v>
      </c>
      <c r="C2287" s="52">
        <v>56.100115967479134</v>
      </c>
    </row>
    <row r="2288" spans="1:3" x14ac:dyDescent="0.25">
      <c r="A2288" s="1">
        <v>41510.812499994761</v>
      </c>
      <c r="B2288" s="52">
        <v>18.157480991759623</v>
      </c>
      <c r="C2288" s="52">
        <v>52.403751995592586</v>
      </c>
    </row>
    <row r="2289" spans="1:3" x14ac:dyDescent="0.25">
      <c r="A2289" s="1">
        <v>41510.822916661426</v>
      </c>
      <c r="B2289" s="52">
        <v>19.885883990299366</v>
      </c>
      <c r="C2289" s="52">
        <v>52.418446172577895</v>
      </c>
    </row>
    <row r="2290" spans="1:3" x14ac:dyDescent="0.25">
      <c r="A2290" s="1">
        <v>41510.83333332809</v>
      </c>
      <c r="B2290" s="52">
        <v>18.135099276383215</v>
      </c>
      <c r="C2290" s="52">
        <v>54.183455148919258</v>
      </c>
    </row>
    <row r="2291" spans="1:3" x14ac:dyDescent="0.25">
      <c r="A2291" s="1">
        <v>41510.843749994754</v>
      </c>
      <c r="B2291" s="52">
        <v>18.130229646381466</v>
      </c>
      <c r="C2291" s="52">
        <v>52.661878166154118</v>
      </c>
    </row>
    <row r="2292" spans="1:3" x14ac:dyDescent="0.25">
      <c r="A2292" s="1">
        <v>41510.854166661418</v>
      </c>
      <c r="B2292" s="52">
        <v>18.653401943871071</v>
      </c>
      <c r="C2292" s="52">
        <v>54.968814512303496</v>
      </c>
    </row>
    <row r="2293" spans="1:3" x14ac:dyDescent="0.25">
      <c r="A2293" s="1">
        <v>41510.864583328083</v>
      </c>
      <c r="B2293" s="52">
        <v>18.737441578990136</v>
      </c>
      <c r="C2293" s="52">
        <v>51.311763983833643</v>
      </c>
    </row>
    <row r="2294" spans="1:3" x14ac:dyDescent="0.25">
      <c r="A2294" s="1">
        <v>41510.874999994747</v>
      </c>
      <c r="B2294" s="52">
        <v>18.522156849200766</v>
      </c>
      <c r="C2294" s="52">
        <v>57.895228314739825</v>
      </c>
    </row>
    <row r="2295" spans="1:3" x14ac:dyDescent="0.25">
      <c r="A2295" s="1">
        <v>41510.885416661411</v>
      </c>
      <c r="B2295" s="52">
        <v>18.220119291494587</v>
      </c>
      <c r="C2295" s="52">
        <v>54.591985371735817</v>
      </c>
    </row>
    <row r="2296" spans="1:3" x14ac:dyDescent="0.25">
      <c r="A2296" s="1">
        <v>41510.895833328075</v>
      </c>
      <c r="B2296" s="52">
        <v>19.882841002589391</v>
      </c>
      <c r="C2296" s="52">
        <v>54.350023844950769</v>
      </c>
    </row>
    <row r="2297" spans="1:3" x14ac:dyDescent="0.25">
      <c r="A2297" s="1">
        <v>41510.906249994739</v>
      </c>
      <c r="B2297" s="52">
        <v>19.901086101110689</v>
      </c>
      <c r="C2297" s="52">
        <v>53.062679978808646</v>
      </c>
    </row>
    <row r="2298" spans="1:3" x14ac:dyDescent="0.25">
      <c r="A2298" s="1">
        <v>41510.916666661404</v>
      </c>
      <c r="B2298" s="52">
        <v>19.402141059906366</v>
      </c>
      <c r="C2298" s="52">
        <v>52.416735983649723</v>
      </c>
    </row>
    <row r="2299" spans="1:3" x14ac:dyDescent="0.25">
      <c r="A2299" s="1">
        <v>41510.927083328068</v>
      </c>
      <c r="B2299" s="52">
        <v>19.086807969821507</v>
      </c>
      <c r="C2299" s="52">
        <v>52.510999149216161</v>
      </c>
    </row>
    <row r="2300" spans="1:3" x14ac:dyDescent="0.25">
      <c r="A2300" s="1">
        <v>41510.937499994732</v>
      </c>
      <c r="B2300" s="52">
        <v>19.383941948487212</v>
      </c>
      <c r="C2300" s="52">
        <v>55.412701942190274</v>
      </c>
    </row>
    <row r="2301" spans="1:3" x14ac:dyDescent="0.25">
      <c r="A2301" s="1">
        <v>41510.947916661396</v>
      </c>
      <c r="B2301" s="52">
        <v>18.030190065662861</v>
      </c>
      <c r="C2301" s="52">
        <v>57.880194138471296</v>
      </c>
    </row>
    <row r="2302" spans="1:3" x14ac:dyDescent="0.25">
      <c r="A2302" s="1">
        <v>41510.958333328061</v>
      </c>
      <c r="B2302" s="52">
        <v>19.767645341877834</v>
      </c>
      <c r="C2302" s="52">
        <v>51.133822154484122</v>
      </c>
    </row>
    <row r="2303" spans="1:3" x14ac:dyDescent="0.25">
      <c r="A2303" s="1">
        <v>41510.968749994725</v>
      </c>
      <c r="B2303" s="52">
        <v>19.411714136999226</v>
      </c>
      <c r="C2303" s="52">
        <v>54.737132586067737</v>
      </c>
    </row>
    <row r="2304" spans="1:3" x14ac:dyDescent="0.25">
      <c r="A2304" s="1">
        <v>41510.979166661389</v>
      </c>
      <c r="B2304" s="52">
        <v>19.617080041233393</v>
      </c>
      <c r="C2304" s="52">
        <v>52.24540954187998</v>
      </c>
    </row>
    <row r="2305" spans="1:3" x14ac:dyDescent="0.25">
      <c r="A2305" s="1">
        <v>41510.989583328053</v>
      </c>
      <c r="B2305" s="52">
        <v>18.796211028989145</v>
      </c>
      <c r="C2305" s="52">
        <v>51.164380758917943</v>
      </c>
    </row>
    <row r="2306" spans="1:3" x14ac:dyDescent="0.25">
      <c r="A2306" s="1">
        <v>41510.999999994718</v>
      </c>
      <c r="B2306" s="52">
        <v>18.116688297117065</v>
      </c>
      <c r="C2306" s="52">
        <v>52.711021955547871</v>
      </c>
    </row>
    <row r="2307" spans="1:3" x14ac:dyDescent="0.25">
      <c r="A2307" s="1">
        <v>41511.010416661382</v>
      </c>
      <c r="B2307" s="52">
        <v>18.242637020416559</v>
      </c>
      <c r="C2307" s="52">
        <v>55.669019198024081</v>
      </c>
    </row>
    <row r="2308" spans="1:3" x14ac:dyDescent="0.25">
      <c r="A2308" s="1">
        <v>41511.020833328046</v>
      </c>
      <c r="B2308" s="52">
        <v>18.815091244834143</v>
      </c>
      <c r="C2308" s="52">
        <v>54.021269950260383</v>
      </c>
    </row>
    <row r="2309" spans="1:3" x14ac:dyDescent="0.25">
      <c r="A2309" s="1">
        <v>41511.03124999471</v>
      </c>
      <c r="B2309" s="52">
        <v>19.425718350994249</v>
      </c>
      <c r="C2309" s="52">
        <v>55.217271961620789</v>
      </c>
    </row>
    <row r="2310" spans="1:3" x14ac:dyDescent="0.25">
      <c r="A2310" s="1">
        <v>41511.041666661375</v>
      </c>
      <c r="B2310" s="52">
        <v>19.713697455927122</v>
      </c>
      <c r="C2310" s="52">
        <v>56.640572612270567</v>
      </c>
    </row>
    <row r="2311" spans="1:3" x14ac:dyDescent="0.25">
      <c r="A2311" s="1">
        <v>41511.052083328039</v>
      </c>
      <c r="B2311" s="52">
        <v>18.75353045150586</v>
      </c>
      <c r="C2311" s="52">
        <v>54.415793245400074</v>
      </c>
    </row>
    <row r="2312" spans="1:3" x14ac:dyDescent="0.25">
      <c r="A2312" s="1">
        <v>41511.062499994703</v>
      </c>
      <c r="B2312" s="52">
        <v>19.831907628330061</v>
      </c>
      <c r="C2312" s="52">
        <v>53.758259946601946</v>
      </c>
    </row>
    <row r="2313" spans="1:3" x14ac:dyDescent="0.25">
      <c r="A2313" s="1">
        <v>41511.072916661367</v>
      </c>
      <c r="B2313" s="52">
        <v>18.496063223918753</v>
      </c>
      <c r="C2313" s="52">
        <v>53.985793324674461</v>
      </c>
    </row>
    <row r="2314" spans="1:3" x14ac:dyDescent="0.25">
      <c r="A2314" s="1">
        <v>41511.083333328032</v>
      </c>
      <c r="B2314" s="52">
        <v>18.069734648826628</v>
      </c>
      <c r="C2314" s="52">
        <v>57.695901005048412</v>
      </c>
    </row>
    <row r="2315" spans="1:3" x14ac:dyDescent="0.25">
      <c r="A2315" s="1">
        <v>41511.093749994696</v>
      </c>
      <c r="B2315" s="52">
        <v>19.888344250709743</v>
      </c>
      <c r="C2315" s="52">
        <v>52.723286518252287</v>
      </c>
    </row>
    <row r="2316" spans="1:3" x14ac:dyDescent="0.25">
      <c r="A2316" s="1">
        <v>41511.10416666136</v>
      </c>
      <c r="B2316" s="52">
        <v>18.936059180136521</v>
      </c>
      <c r="C2316" s="52">
        <v>53.771737053525065</v>
      </c>
    </row>
    <row r="2317" spans="1:3" x14ac:dyDescent="0.25">
      <c r="A2317" s="1">
        <v>41511.114583328024</v>
      </c>
      <c r="B2317" s="52">
        <v>18.425332909621137</v>
      </c>
      <c r="C2317" s="52">
        <v>55.177288844627874</v>
      </c>
    </row>
    <row r="2318" spans="1:3" x14ac:dyDescent="0.25">
      <c r="A2318" s="1">
        <v>41511.124999994689</v>
      </c>
      <c r="B2318" s="52">
        <v>18.40120864007018</v>
      </c>
      <c r="C2318" s="52">
        <v>54.158320286510261</v>
      </c>
    </row>
    <row r="2319" spans="1:3" x14ac:dyDescent="0.25">
      <c r="A2319" s="1">
        <v>41511.135416661353</v>
      </c>
      <c r="B2319" s="52">
        <v>18.907447908807875</v>
      </c>
      <c r="C2319" s="52">
        <v>54.77498705826055</v>
      </c>
    </row>
    <row r="2320" spans="1:3" x14ac:dyDescent="0.25">
      <c r="A2320" s="1">
        <v>41511.145833328017</v>
      </c>
      <c r="B2320" s="52">
        <v>18.560758992762224</v>
      </c>
      <c r="C2320" s="52">
        <v>57.209936493395873</v>
      </c>
    </row>
    <row r="2321" spans="1:3" x14ac:dyDescent="0.25">
      <c r="A2321" s="1">
        <v>41511.156249994681</v>
      </c>
      <c r="B2321" s="52">
        <v>18.661189835794158</v>
      </c>
      <c r="C2321" s="52">
        <v>53.626643858474274</v>
      </c>
    </row>
    <row r="2322" spans="1:3" x14ac:dyDescent="0.25">
      <c r="A2322" s="1">
        <v>41511.166666661346</v>
      </c>
      <c r="B2322" s="52">
        <v>18.333972089687357</v>
      </c>
      <c r="C2322" s="52">
        <v>52.801127348396278</v>
      </c>
    </row>
    <row r="2323" spans="1:3" x14ac:dyDescent="0.25">
      <c r="A2323" s="1">
        <v>41511.17708332801</v>
      </c>
      <c r="B2323" s="52">
        <v>19.280713949967208</v>
      </c>
      <c r="C2323" s="52">
        <v>55.595398629624228</v>
      </c>
    </row>
    <row r="2324" spans="1:3" x14ac:dyDescent="0.25">
      <c r="A2324" s="1">
        <v>41511.187499994674</v>
      </c>
      <c r="B2324" s="52">
        <v>19.604788853493677</v>
      </c>
      <c r="C2324" s="52">
        <v>54.361735816081421</v>
      </c>
    </row>
    <row r="2325" spans="1:3" x14ac:dyDescent="0.25">
      <c r="A2325" s="1">
        <v>41511.197916661338</v>
      </c>
      <c r="B2325" s="52">
        <v>18.069936735698548</v>
      </c>
      <c r="C2325" s="52">
        <v>53.71492776181276</v>
      </c>
    </row>
    <row r="2326" spans="1:3" x14ac:dyDescent="0.25">
      <c r="A2326" s="1">
        <v>41511.208333328002</v>
      </c>
      <c r="B2326" s="52">
        <v>19.873498425092279</v>
      </c>
      <c r="C2326" s="52">
        <v>52.811709201257464</v>
      </c>
    </row>
    <row r="2327" spans="1:3" x14ac:dyDescent="0.25">
      <c r="A2327" s="1">
        <v>41511.218749994667</v>
      </c>
      <c r="B2327" s="52">
        <v>19.161168124699568</v>
      </c>
      <c r="C2327" s="52">
        <v>54.056150562153739</v>
      </c>
    </row>
    <row r="2328" spans="1:3" x14ac:dyDescent="0.25">
      <c r="A2328" s="1">
        <v>41511.229166661331</v>
      </c>
      <c r="B2328" s="52">
        <v>18.687015362923788</v>
      </c>
      <c r="C2328" s="52">
        <v>57.33280536659602</v>
      </c>
    </row>
    <row r="2329" spans="1:3" x14ac:dyDescent="0.25">
      <c r="A2329" s="1">
        <v>41511.239583327995</v>
      </c>
      <c r="B2329" s="52">
        <v>19.855102153989744</v>
      </c>
      <c r="C2329" s="52">
        <v>57.830964544923894</v>
      </c>
    </row>
    <row r="2330" spans="1:3" x14ac:dyDescent="0.25">
      <c r="A2330" s="1">
        <v>41511.249999994659</v>
      </c>
      <c r="B2330" s="52">
        <v>19.727129476089402</v>
      </c>
      <c r="C2330" s="52">
        <v>51.11972092429793</v>
      </c>
    </row>
    <row r="2331" spans="1:3" x14ac:dyDescent="0.25">
      <c r="A2331" s="1">
        <v>41511.260416661324</v>
      </c>
      <c r="B2331" s="52">
        <v>18.389545050857368</v>
      </c>
      <c r="C2331" s="52">
        <v>53.410583158411413</v>
      </c>
    </row>
    <row r="2332" spans="1:3" x14ac:dyDescent="0.25">
      <c r="A2332" s="1">
        <v>41511.270833327988</v>
      </c>
      <c r="B2332" s="52">
        <v>18.904954318981495</v>
      </c>
      <c r="C2332" s="52">
        <v>52.755358606481977</v>
      </c>
    </row>
    <row r="2333" spans="1:3" x14ac:dyDescent="0.25">
      <c r="A2333" s="1">
        <v>41511.281249994652</v>
      </c>
      <c r="B2333" s="52">
        <v>19.221273523580205</v>
      </c>
      <c r="C2333" s="52">
        <v>55.783057744340638</v>
      </c>
    </row>
    <row r="2334" spans="1:3" x14ac:dyDescent="0.25">
      <c r="A2334" s="1">
        <v>41511.291666661316</v>
      </c>
      <c r="B2334" s="52">
        <v>18.177963490536719</v>
      </c>
      <c r="C2334" s="52">
        <v>53.901835710311623</v>
      </c>
    </row>
    <row r="2335" spans="1:3" x14ac:dyDescent="0.25">
      <c r="A2335" s="1">
        <v>41511.302083327981</v>
      </c>
      <c r="B2335" s="52">
        <v>18.244387281230651</v>
      </c>
      <c r="C2335" s="52">
        <v>57.077866866722367</v>
      </c>
    </row>
    <row r="2336" spans="1:3" x14ac:dyDescent="0.25">
      <c r="A2336" s="1">
        <v>41511.312499994645</v>
      </c>
      <c r="B2336" s="52">
        <v>18.684796292339438</v>
      </c>
      <c r="C2336" s="52">
        <v>53.547460284372228</v>
      </c>
    </row>
    <row r="2337" spans="1:3" x14ac:dyDescent="0.25">
      <c r="A2337" s="1">
        <v>41511.322916661309</v>
      </c>
      <c r="B2337" s="52">
        <v>18.549725417869166</v>
      </c>
      <c r="C2337" s="52">
        <v>52.224593088206149</v>
      </c>
    </row>
    <row r="2338" spans="1:3" x14ac:dyDescent="0.25">
      <c r="A2338" s="1">
        <v>41511.333333327973</v>
      </c>
      <c r="B2338" s="52">
        <v>18.75112774820867</v>
      </c>
      <c r="C2338" s="52">
        <v>51.800233438051876</v>
      </c>
    </row>
    <row r="2339" spans="1:3" x14ac:dyDescent="0.25">
      <c r="A2339" s="1">
        <v>41511.343749994638</v>
      </c>
      <c r="B2339" s="52">
        <v>18.288544172647988</v>
      </c>
      <c r="C2339" s="52">
        <v>56.105863604962295</v>
      </c>
    </row>
    <row r="2340" spans="1:3" x14ac:dyDescent="0.25">
      <c r="A2340" s="1">
        <v>41511.354166661302</v>
      </c>
      <c r="B2340" s="52">
        <v>18.215773286916782</v>
      </c>
      <c r="C2340" s="52">
        <v>54.970490260925651</v>
      </c>
    </row>
    <row r="2341" spans="1:3" x14ac:dyDescent="0.25">
      <c r="A2341" s="1">
        <v>41511.364583327966</v>
      </c>
      <c r="B2341" s="52">
        <v>19.049111488012588</v>
      </c>
      <c r="C2341" s="52">
        <v>57.227477393744252</v>
      </c>
    </row>
    <row r="2342" spans="1:3" x14ac:dyDescent="0.25">
      <c r="A2342" s="1">
        <v>41511.37499999463</v>
      </c>
      <c r="B2342" s="52">
        <v>19.229046147744345</v>
      </c>
      <c r="C2342" s="52">
        <v>57.348037961956763</v>
      </c>
    </row>
    <row r="2343" spans="1:3" x14ac:dyDescent="0.25">
      <c r="A2343" s="1">
        <v>41511.385416661295</v>
      </c>
      <c r="B2343" s="52">
        <v>19.241667394441603</v>
      </c>
      <c r="C2343" s="52">
        <v>53.338150197968844</v>
      </c>
    </row>
    <row r="2344" spans="1:3" x14ac:dyDescent="0.25">
      <c r="A2344" s="1">
        <v>41511.395833327959</v>
      </c>
      <c r="B2344" s="52">
        <v>18.869342546643896</v>
      </c>
      <c r="C2344" s="52">
        <v>52.496861631537421</v>
      </c>
    </row>
    <row r="2345" spans="1:3" x14ac:dyDescent="0.25">
      <c r="A2345" s="1">
        <v>41511.406249994623</v>
      </c>
      <c r="B2345" s="52">
        <v>19.311445284070309</v>
      </c>
      <c r="C2345" s="52">
        <v>56.110791601232975</v>
      </c>
    </row>
    <row r="2346" spans="1:3" x14ac:dyDescent="0.25">
      <c r="A2346" s="1">
        <v>41511.416666661287</v>
      </c>
      <c r="B2346" s="52">
        <v>19.101554824696041</v>
      </c>
      <c r="C2346" s="52">
        <v>55.24835326259722</v>
      </c>
    </row>
    <row r="2347" spans="1:3" x14ac:dyDescent="0.25">
      <c r="A2347" s="1">
        <v>41511.427083327952</v>
      </c>
      <c r="B2347" s="52">
        <v>18.370683083593342</v>
      </c>
      <c r="C2347" s="52">
        <v>51.651961994324758</v>
      </c>
    </row>
    <row r="2348" spans="1:3" x14ac:dyDescent="0.25">
      <c r="A2348" s="1">
        <v>41511.437499994616</v>
      </c>
      <c r="B2348" s="52">
        <v>18.32228747432135</v>
      </c>
      <c r="C2348" s="52">
        <v>56.685801434789013</v>
      </c>
    </row>
    <row r="2349" spans="1:3" x14ac:dyDescent="0.25">
      <c r="A2349" s="1">
        <v>41511.44791666128</v>
      </c>
      <c r="B2349" s="52">
        <v>18.213066315275544</v>
      </c>
      <c r="C2349" s="52">
        <v>52.20538131419481</v>
      </c>
    </row>
    <row r="2350" spans="1:3" x14ac:dyDescent="0.25">
      <c r="A2350" s="1">
        <v>41511.458333327944</v>
      </c>
      <c r="B2350" s="52">
        <v>18.327561004097959</v>
      </c>
      <c r="C2350" s="52">
        <v>54.062327549957743</v>
      </c>
    </row>
    <row r="2351" spans="1:3" x14ac:dyDescent="0.25">
      <c r="A2351" s="1">
        <v>41511.468749994609</v>
      </c>
      <c r="B2351" s="52">
        <v>18.37450355924458</v>
      </c>
      <c r="C2351" s="52">
        <v>54.293579126323671</v>
      </c>
    </row>
    <row r="2352" spans="1:3" x14ac:dyDescent="0.25">
      <c r="A2352" s="1">
        <v>41511.479166661273</v>
      </c>
      <c r="B2352" s="52">
        <v>19.67917561153563</v>
      </c>
      <c r="C2352" s="52">
        <v>56.54852660234949</v>
      </c>
    </row>
    <row r="2353" spans="1:3" x14ac:dyDescent="0.25">
      <c r="A2353" s="1">
        <v>41511.489583327937</v>
      </c>
      <c r="B2353" s="52">
        <v>19.880765907949321</v>
      </c>
      <c r="C2353" s="52">
        <v>54.961051300568506</v>
      </c>
    </row>
    <row r="2354" spans="1:3" x14ac:dyDescent="0.25">
      <c r="A2354" s="1">
        <v>41511.499999994601</v>
      </c>
      <c r="B2354" s="52">
        <v>18.69782225778847</v>
      </c>
      <c r="C2354" s="52">
        <v>52.083768305957875</v>
      </c>
    </row>
    <row r="2355" spans="1:3" x14ac:dyDescent="0.25">
      <c r="A2355" s="1">
        <v>41511.510416661265</v>
      </c>
      <c r="B2355" s="52">
        <v>18.725187506360577</v>
      </c>
      <c r="C2355" s="52">
        <v>53.447632059245954</v>
      </c>
    </row>
    <row r="2356" spans="1:3" x14ac:dyDescent="0.25">
      <c r="A2356" s="1">
        <v>41511.52083332793</v>
      </c>
      <c r="B2356" s="52">
        <v>18.802573705122267</v>
      </c>
      <c r="C2356" s="52">
        <v>52.934939424194397</v>
      </c>
    </row>
    <row r="2357" spans="1:3" x14ac:dyDescent="0.25">
      <c r="A2357" s="1">
        <v>41511.531249994594</v>
      </c>
      <c r="B2357" s="52">
        <v>18.037505528928971</v>
      </c>
      <c r="C2357" s="52">
        <v>53.941185248827153</v>
      </c>
    </row>
    <row r="2358" spans="1:3" x14ac:dyDescent="0.25">
      <c r="A2358" s="1">
        <v>41511.541666661258</v>
      </c>
      <c r="B2358" s="52">
        <v>19.96146284348605</v>
      </c>
      <c r="C2358" s="52">
        <v>57.996345813684748</v>
      </c>
    </row>
    <row r="2359" spans="1:3" x14ac:dyDescent="0.25">
      <c r="A2359" s="1">
        <v>41511.552083327922</v>
      </c>
      <c r="B2359" s="52">
        <v>19.735821020807073</v>
      </c>
      <c r="C2359" s="52">
        <v>54.892046399353838</v>
      </c>
    </row>
    <row r="2360" spans="1:3" x14ac:dyDescent="0.25">
      <c r="A2360" s="1">
        <v>41511.562499994587</v>
      </c>
      <c r="B2360" s="52">
        <v>18.453761763801467</v>
      </c>
      <c r="C2360" s="52">
        <v>51.335223791479287</v>
      </c>
    </row>
    <row r="2361" spans="1:3" x14ac:dyDescent="0.25">
      <c r="A2361" s="1">
        <v>41511.572916661251</v>
      </c>
      <c r="B2361" s="52">
        <v>18.462897207785762</v>
      </c>
      <c r="C2361" s="52">
        <v>57.581756870828102</v>
      </c>
    </row>
    <row r="2362" spans="1:3" x14ac:dyDescent="0.25">
      <c r="A2362" s="1">
        <v>41511.583333327915</v>
      </c>
      <c r="B2362" s="52">
        <v>18.859980728977565</v>
      </c>
      <c r="C2362" s="52">
        <v>53.462996992895675</v>
      </c>
    </row>
    <row r="2363" spans="1:3" x14ac:dyDescent="0.25">
      <c r="A2363" s="1">
        <v>41511.593749994579</v>
      </c>
      <c r="B2363" s="52">
        <v>18.03728772499392</v>
      </c>
      <c r="C2363" s="52">
        <v>56.861834116479194</v>
      </c>
    </row>
    <row r="2364" spans="1:3" x14ac:dyDescent="0.25">
      <c r="A2364" s="1">
        <v>41511.604166661244</v>
      </c>
      <c r="B2364" s="52">
        <v>19.254013328256157</v>
      </c>
      <c r="C2364" s="52">
        <v>55.475641406502973</v>
      </c>
    </row>
    <row r="2365" spans="1:3" x14ac:dyDescent="0.25">
      <c r="A2365" s="1">
        <v>41511.614583327908</v>
      </c>
      <c r="B2365" s="52">
        <v>19.547735841824764</v>
      </c>
      <c r="C2365" s="52">
        <v>52.531345536321695</v>
      </c>
    </row>
    <row r="2366" spans="1:3" x14ac:dyDescent="0.25">
      <c r="A2366" s="1">
        <v>41511.624999994572</v>
      </c>
      <c r="B2366" s="52">
        <v>19.015770376411457</v>
      </c>
      <c r="C2366" s="52">
        <v>55.976363805967409</v>
      </c>
    </row>
    <row r="2367" spans="1:3" x14ac:dyDescent="0.25">
      <c r="A2367" s="1">
        <v>41511.635416661236</v>
      </c>
      <c r="B2367" s="52">
        <v>19.624572147242183</v>
      </c>
      <c r="C2367" s="52">
        <v>52.754272473935707</v>
      </c>
    </row>
    <row r="2368" spans="1:3" x14ac:dyDescent="0.25">
      <c r="A2368" s="1">
        <v>41511.645833327901</v>
      </c>
      <c r="B2368" s="52">
        <v>18.761926096649496</v>
      </c>
      <c r="C2368" s="52">
        <v>57.820456370000564</v>
      </c>
    </row>
    <row r="2369" spans="1:3" x14ac:dyDescent="0.25">
      <c r="A2369" s="1">
        <v>41511.656249994565</v>
      </c>
      <c r="B2369" s="52">
        <v>18.329706994923548</v>
      </c>
      <c r="C2369" s="52">
        <v>53.29638049937784</v>
      </c>
    </row>
    <row r="2370" spans="1:3" x14ac:dyDescent="0.25">
      <c r="A2370" s="1">
        <v>41511.666666661229</v>
      </c>
      <c r="B2370" s="52">
        <v>19.39523856992594</v>
      </c>
      <c r="C2370" s="52">
        <v>52.106153856086152</v>
      </c>
    </row>
    <row r="2371" spans="1:3" x14ac:dyDescent="0.25">
      <c r="A2371" s="1">
        <v>41511.677083327893</v>
      </c>
      <c r="B2371" s="52">
        <v>18.059995737449864</v>
      </c>
      <c r="C2371" s="52">
        <v>53.190106097671986</v>
      </c>
    </row>
    <row r="2372" spans="1:3" x14ac:dyDescent="0.25">
      <c r="A2372" s="1">
        <v>41511.687499994558</v>
      </c>
      <c r="B2372" s="52">
        <v>18.085078610913751</v>
      </c>
      <c r="C2372" s="52">
        <v>51.048537540444514</v>
      </c>
    </row>
    <row r="2373" spans="1:3" x14ac:dyDescent="0.25">
      <c r="A2373" s="1">
        <v>41511.697916661222</v>
      </c>
      <c r="B2373" s="52">
        <v>18.736203072335545</v>
      </c>
      <c r="C2373" s="52">
        <v>55.425996032392803</v>
      </c>
    </row>
    <row r="2374" spans="1:3" x14ac:dyDescent="0.25">
      <c r="A2374" s="1">
        <v>41511.708333327886</v>
      </c>
      <c r="B2374" s="52">
        <v>18.148835126302046</v>
      </c>
      <c r="C2374" s="52">
        <v>52.263709378061044</v>
      </c>
    </row>
    <row r="2375" spans="1:3" x14ac:dyDescent="0.25">
      <c r="A2375" s="1">
        <v>41511.71874999455</v>
      </c>
      <c r="B2375" s="52">
        <v>19.053385812412117</v>
      </c>
      <c r="C2375" s="52">
        <v>56.534448858131441</v>
      </c>
    </row>
    <row r="2376" spans="1:3" x14ac:dyDescent="0.25">
      <c r="A2376" s="1">
        <v>41511.729166661215</v>
      </c>
      <c r="B2376" s="52">
        <v>18.943042453200146</v>
      </c>
      <c r="C2376" s="52">
        <v>56.995982591446776</v>
      </c>
    </row>
    <row r="2377" spans="1:3" x14ac:dyDescent="0.25">
      <c r="A2377" s="1">
        <v>41511.739583327879</v>
      </c>
      <c r="B2377" s="52">
        <v>19.732440992884992</v>
      </c>
      <c r="C2377" s="52">
        <v>51.440644887307627</v>
      </c>
    </row>
    <row r="2378" spans="1:3" x14ac:dyDescent="0.25">
      <c r="A2378" s="1">
        <v>41511.749999994543</v>
      </c>
      <c r="B2378" s="52">
        <v>18.004529511362197</v>
      </c>
      <c r="C2378" s="52">
        <v>56.641806597469362</v>
      </c>
    </row>
    <row r="2379" spans="1:3" x14ac:dyDescent="0.25">
      <c r="A2379" s="1">
        <v>41511.760416661207</v>
      </c>
      <c r="B2379" s="52">
        <v>18.514822021778397</v>
      </c>
      <c r="C2379" s="52">
        <v>54.218271495545928</v>
      </c>
    </row>
    <row r="2380" spans="1:3" x14ac:dyDescent="0.25">
      <c r="A2380" s="1">
        <v>41511.770833327872</v>
      </c>
      <c r="B2380" s="52">
        <v>18.749534170476757</v>
      </c>
      <c r="C2380" s="52">
        <v>55.039349155468592</v>
      </c>
    </row>
    <row r="2381" spans="1:3" x14ac:dyDescent="0.25">
      <c r="A2381" s="1">
        <v>41511.781249994536</v>
      </c>
      <c r="B2381" s="52">
        <v>18.257943415241698</v>
      </c>
      <c r="C2381" s="52">
        <v>51.315790569496265</v>
      </c>
    </row>
    <row r="2382" spans="1:3" x14ac:dyDescent="0.25">
      <c r="A2382" s="1">
        <v>41511.7916666612</v>
      </c>
      <c r="B2382" s="52">
        <v>18.491434311165428</v>
      </c>
      <c r="C2382" s="52">
        <v>51.810801254624401</v>
      </c>
    </row>
    <row r="2383" spans="1:3" x14ac:dyDescent="0.25">
      <c r="A2383" s="1">
        <v>41511.802083327864</v>
      </c>
      <c r="B2383" s="52">
        <v>18.69056696496672</v>
      </c>
      <c r="C2383" s="52">
        <v>54.742169205077936</v>
      </c>
    </row>
    <row r="2384" spans="1:3" x14ac:dyDescent="0.25">
      <c r="A2384" s="1">
        <v>41511.812499994528</v>
      </c>
      <c r="B2384" s="52">
        <v>18.103289546091521</v>
      </c>
      <c r="C2384" s="52">
        <v>52.704185947637122</v>
      </c>
    </row>
    <row r="2385" spans="1:3" x14ac:dyDescent="0.25">
      <c r="A2385" s="1">
        <v>41511.822916661193</v>
      </c>
      <c r="B2385" s="52">
        <v>18.00537296742424</v>
      </c>
      <c r="C2385" s="52">
        <v>53.503981527217206</v>
      </c>
    </row>
    <row r="2386" spans="1:3" x14ac:dyDescent="0.25">
      <c r="A2386" s="1">
        <v>41511.833333327857</v>
      </c>
      <c r="B2386" s="52">
        <v>19.48793722361021</v>
      </c>
      <c r="C2386" s="52">
        <v>51.168682993653391</v>
      </c>
    </row>
    <row r="2387" spans="1:3" x14ac:dyDescent="0.25">
      <c r="A2387" s="1">
        <v>41511.843749994521</v>
      </c>
      <c r="B2387" s="52">
        <v>18.104483076160733</v>
      </c>
      <c r="C2387" s="52">
        <v>52.061888773861952</v>
      </c>
    </row>
    <row r="2388" spans="1:3" x14ac:dyDescent="0.25">
      <c r="A2388" s="1">
        <v>41511.854166661185</v>
      </c>
      <c r="B2388" s="52">
        <v>19.819322686241868</v>
      </c>
      <c r="C2388" s="52">
        <v>57.012545831610929</v>
      </c>
    </row>
    <row r="2389" spans="1:3" x14ac:dyDescent="0.25">
      <c r="A2389" s="1">
        <v>41511.86458332785</v>
      </c>
      <c r="B2389" s="52">
        <v>18.031134152905778</v>
      </c>
      <c r="C2389" s="52">
        <v>55.492860340355094</v>
      </c>
    </row>
    <row r="2390" spans="1:3" x14ac:dyDescent="0.25">
      <c r="A2390" s="1">
        <v>41511.874999994514</v>
      </c>
      <c r="B2390" s="52">
        <v>19.137696354082188</v>
      </c>
      <c r="C2390" s="52">
        <v>51.566193325540794</v>
      </c>
    </row>
    <row r="2391" spans="1:3" x14ac:dyDescent="0.25">
      <c r="A2391" s="1">
        <v>41511.885416661178</v>
      </c>
      <c r="B2391" s="52">
        <v>18.962457858232803</v>
      </c>
      <c r="C2391" s="52">
        <v>57.92616398672692</v>
      </c>
    </row>
    <row r="2392" spans="1:3" x14ac:dyDescent="0.25">
      <c r="A2392" s="1">
        <v>41511.895833327842</v>
      </c>
      <c r="B2392" s="52">
        <v>18.936366633829554</v>
      </c>
      <c r="C2392" s="52">
        <v>52.203730828097861</v>
      </c>
    </row>
    <row r="2393" spans="1:3" x14ac:dyDescent="0.25">
      <c r="A2393" s="1">
        <v>41511.906249994507</v>
      </c>
      <c r="B2393" s="52">
        <v>19.81390270571881</v>
      </c>
      <c r="C2393" s="52">
        <v>55.569217842396569</v>
      </c>
    </row>
    <row r="2394" spans="1:3" x14ac:dyDescent="0.25">
      <c r="A2394" s="1">
        <v>41511.916666661171</v>
      </c>
      <c r="B2394" s="52">
        <v>18.132110471983811</v>
      </c>
      <c r="C2394" s="52">
        <v>53.957678082523202</v>
      </c>
    </row>
    <row r="2395" spans="1:3" x14ac:dyDescent="0.25">
      <c r="A2395" s="1">
        <v>41511.927083327835</v>
      </c>
      <c r="B2395" s="52">
        <v>18.749966433762836</v>
      </c>
      <c r="C2395" s="52">
        <v>54.847846874171623</v>
      </c>
    </row>
    <row r="2396" spans="1:3" x14ac:dyDescent="0.25">
      <c r="A2396" s="1">
        <v>41511.937499994499</v>
      </c>
      <c r="B2396" s="52">
        <v>19.824235582702578</v>
      </c>
      <c r="C2396" s="52">
        <v>56.032015509288854</v>
      </c>
    </row>
    <row r="2397" spans="1:3" x14ac:dyDescent="0.25">
      <c r="A2397" s="1">
        <v>41511.947916661164</v>
      </c>
      <c r="B2397" s="52">
        <v>19.450945698103325</v>
      </c>
      <c r="C2397" s="52">
        <v>51.907912002608114</v>
      </c>
    </row>
    <row r="2398" spans="1:3" x14ac:dyDescent="0.25">
      <c r="A2398" s="1">
        <v>41511.958333327828</v>
      </c>
      <c r="B2398" s="52">
        <v>18.808800461054037</v>
      </c>
      <c r="C2398" s="52">
        <v>52.783183699170252</v>
      </c>
    </row>
    <row r="2399" spans="1:3" x14ac:dyDescent="0.25">
      <c r="A2399" s="1">
        <v>41511.968749994492</v>
      </c>
      <c r="B2399" s="52">
        <v>18.869248864400646</v>
      </c>
      <c r="C2399" s="52">
        <v>57.987075127593343</v>
      </c>
    </row>
    <row r="2400" spans="1:3" x14ac:dyDescent="0.25">
      <c r="A2400" s="1">
        <v>41511.979166661156</v>
      </c>
      <c r="B2400" s="52">
        <v>18.356039861306996</v>
      </c>
      <c r="C2400" s="52">
        <v>56.700536440780873</v>
      </c>
    </row>
    <row r="2401" spans="1:3" x14ac:dyDescent="0.25">
      <c r="A2401" s="1">
        <v>41511.989583327821</v>
      </c>
      <c r="B2401" s="52">
        <v>19.165815918599133</v>
      </c>
      <c r="C2401" s="52">
        <v>53.65978213027325</v>
      </c>
    </row>
    <row r="2402" spans="1:3" x14ac:dyDescent="0.25">
      <c r="A2402" s="1">
        <v>41511.999999994485</v>
      </c>
      <c r="B2402" s="52">
        <v>19.86601855157619</v>
      </c>
      <c r="C2402" s="52">
        <v>53.195870774614932</v>
      </c>
    </row>
    <row r="2403" spans="1:3" x14ac:dyDescent="0.25">
      <c r="A2403" s="1">
        <v>41512.010416661149</v>
      </c>
      <c r="B2403" s="52">
        <v>19.868122142103694</v>
      </c>
      <c r="C2403" s="52">
        <v>52.025856500588191</v>
      </c>
    </row>
    <row r="2404" spans="1:3" x14ac:dyDescent="0.25">
      <c r="A2404" s="1">
        <v>41512.020833327813</v>
      </c>
      <c r="B2404" s="52">
        <v>19.836081386645802</v>
      </c>
      <c r="C2404" s="52">
        <v>55.542201687621187</v>
      </c>
    </row>
    <row r="2405" spans="1:3" x14ac:dyDescent="0.25">
      <c r="A2405" s="1">
        <v>41512.031249994478</v>
      </c>
      <c r="B2405" s="52">
        <v>19.766965668670437</v>
      </c>
      <c r="C2405" s="52">
        <v>52.887110522683784</v>
      </c>
    </row>
    <row r="2406" spans="1:3" x14ac:dyDescent="0.25">
      <c r="A2406" s="1">
        <v>41512.041666661142</v>
      </c>
      <c r="B2406" s="52">
        <v>19.204834476972071</v>
      </c>
      <c r="C2406" s="52">
        <v>55.164492751127533</v>
      </c>
    </row>
    <row r="2407" spans="1:3" x14ac:dyDescent="0.25">
      <c r="A2407" s="1">
        <v>41512.052083327806</v>
      </c>
      <c r="B2407" s="52">
        <v>19.038381572813513</v>
      </c>
      <c r="C2407" s="52">
        <v>54.649632336504489</v>
      </c>
    </row>
    <row r="2408" spans="1:3" x14ac:dyDescent="0.25">
      <c r="A2408" s="1">
        <v>41512.06249999447</v>
      </c>
      <c r="B2408" s="52">
        <v>19.909387666830071</v>
      </c>
      <c r="C2408" s="52">
        <v>55.491124808048781</v>
      </c>
    </row>
    <row r="2409" spans="1:3" x14ac:dyDescent="0.25">
      <c r="A2409" s="1">
        <v>41512.072916661135</v>
      </c>
      <c r="B2409" s="52">
        <v>19.417996763366332</v>
      </c>
      <c r="C2409" s="52">
        <v>55.140890674967437</v>
      </c>
    </row>
    <row r="2410" spans="1:3" x14ac:dyDescent="0.25">
      <c r="A2410" s="1">
        <v>41512.083333327799</v>
      </c>
      <c r="B2410" s="52">
        <v>19.081082749140148</v>
      </c>
      <c r="C2410" s="52">
        <v>52.977849175149522</v>
      </c>
    </row>
    <row r="2411" spans="1:3" x14ac:dyDescent="0.25">
      <c r="A2411" s="1">
        <v>41512.093749994463</v>
      </c>
      <c r="B2411" s="52">
        <v>19.359930081357337</v>
      </c>
      <c r="C2411" s="52">
        <v>54.863925791915449</v>
      </c>
    </row>
    <row r="2412" spans="1:3" x14ac:dyDescent="0.25">
      <c r="A2412" s="1">
        <v>41512.104166661127</v>
      </c>
      <c r="B2412" s="52">
        <v>19.379382737252037</v>
      </c>
      <c r="C2412" s="52">
        <v>57.737510149859105</v>
      </c>
    </row>
    <row r="2413" spans="1:3" x14ac:dyDescent="0.25">
      <c r="A2413" s="1">
        <v>41512.114583327791</v>
      </c>
      <c r="B2413" s="52">
        <v>19.423300198476941</v>
      </c>
      <c r="C2413" s="52">
        <v>57.855581188111351</v>
      </c>
    </row>
    <row r="2414" spans="1:3" x14ac:dyDescent="0.25">
      <c r="A2414" s="1">
        <v>41512.124999994456</v>
      </c>
      <c r="B2414" s="52">
        <v>19.470085508274643</v>
      </c>
      <c r="C2414" s="52">
        <v>55.259491342530673</v>
      </c>
    </row>
    <row r="2415" spans="1:3" x14ac:dyDescent="0.25">
      <c r="A2415" s="1">
        <v>41512.13541666112</v>
      </c>
      <c r="B2415" s="52">
        <v>19.002561633324952</v>
      </c>
      <c r="C2415" s="52">
        <v>54.039640903790506</v>
      </c>
    </row>
    <row r="2416" spans="1:3" x14ac:dyDescent="0.25">
      <c r="A2416" s="1">
        <v>41512.145833327784</v>
      </c>
      <c r="B2416" s="52">
        <v>19.889316810274043</v>
      </c>
      <c r="C2416" s="52">
        <v>51.607677492090239</v>
      </c>
    </row>
    <row r="2417" spans="1:3" x14ac:dyDescent="0.25">
      <c r="A2417" s="1">
        <v>41512.156249994448</v>
      </c>
      <c r="B2417" s="52">
        <v>19.867861929612918</v>
      </c>
      <c r="C2417" s="52">
        <v>51.405055517489906</v>
      </c>
    </row>
    <row r="2418" spans="1:3" x14ac:dyDescent="0.25">
      <c r="A2418" s="1">
        <v>41512.166666661113</v>
      </c>
      <c r="B2418" s="52">
        <v>19.809420739026756</v>
      </c>
      <c r="C2418" s="52">
        <v>55.231119374284368</v>
      </c>
    </row>
    <row r="2419" spans="1:3" x14ac:dyDescent="0.25">
      <c r="A2419" s="1">
        <v>41512.177083327777</v>
      </c>
      <c r="B2419" s="52">
        <v>19.284206415150969</v>
      </c>
      <c r="C2419" s="52">
        <v>51.314636197701184</v>
      </c>
    </row>
    <row r="2420" spans="1:3" x14ac:dyDescent="0.25">
      <c r="A2420" s="1">
        <v>41512.187499994441</v>
      </c>
      <c r="B2420" s="52">
        <v>19.377813192920804</v>
      </c>
      <c r="C2420" s="52">
        <v>57.577723331120843</v>
      </c>
    </row>
    <row r="2421" spans="1:3" x14ac:dyDescent="0.25">
      <c r="A2421" s="1">
        <v>41512.197916661105</v>
      </c>
      <c r="B2421" s="52">
        <v>19.432751444061783</v>
      </c>
      <c r="C2421" s="52">
        <v>52.901820493668261</v>
      </c>
    </row>
    <row r="2422" spans="1:3" x14ac:dyDescent="0.25">
      <c r="A2422" s="1">
        <v>41512.20833332777</v>
      </c>
      <c r="B2422" s="52">
        <v>19.311887962742386</v>
      </c>
      <c r="C2422" s="52">
        <v>56.235350431505928</v>
      </c>
    </row>
    <row r="2423" spans="1:3" x14ac:dyDescent="0.25">
      <c r="A2423" s="1">
        <v>41512.218749994434</v>
      </c>
      <c r="B2423" s="52">
        <v>19.052700240770871</v>
      </c>
      <c r="C2423" s="52">
        <v>57.252907480369622</v>
      </c>
    </row>
    <row r="2424" spans="1:3" x14ac:dyDescent="0.25">
      <c r="A2424" s="1">
        <v>41512.229166661098</v>
      </c>
      <c r="B2424" s="52">
        <v>19.450746496083607</v>
      </c>
      <c r="C2424" s="52">
        <v>51.495007886769898</v>
      </c>
    </row>
    <row r="2425" spans="1:3" x14ac:dyDescent="0.25">
      <c r="A2425" s="1">
        <v>41512.239583327762</v>
      </c>
      <c r="B2425" s="52">
        <v>19.006846393248658</v>
      </c>
      <c r="C2425" s="52">
        <v>52.2931028928109</v>
      </c>
    </row>
    <row r="2426" spans="1:3" x14ac:dyDescent="0.25">
      <c r="A2426" s="1">
        <v>41512.249999994427</v>
      </c>
      <c r="B2426" s="52">
        <v>19.002020259473998</v>
      </c>
      <c r="C2426" s="52">
        <v>56.777400141373356</v>
      </c>
    </row>
    <row r="2427" spans="1:3" x14ac:dyDescent="0.25">
      <c r="A2427" s="1">
        <v>41512.260416661091</v>
      </c>
      <c r="B2427" s="52">
        <v>19.967822269784957</v>
      </c>
      <c r="C2427" s="52">
        <v>53.712553524412769</v>
      </c>
    </row>
    <row r="2428" spans="1:3" x14ac:dyDescent="0.25">
      <c r="A2428" s="1">
        <v>41512.270833327755</v>
      </c>
      <c r="B2428" s="52">
        <v>19.255035887959199</v>
      </c>
      <c r="C2428" s="52">
        <v>56.22526147235822</v>
      </c>
    </row>
    <row r="2429" spans="1:3" x14ac:dyDescent="0.25">
      <c r="A2429" s="1">
        <v>41512.281249994419</v>
      </c>
      <c r="B2429" s="52">
        <v>19.165355081550523</v>
      </c>
      <c r="C2429" s="52">
        <v>51.041375787466151</v>
      </c>
    </row>
    <row r="2430" spans="1:3" x14ac:dyDescent="0.25">
      <c r="A2430" s="1">
        <v>41512.291666661084</v>
      </c>
      <c r="B2430" s="52">
        <v>19.98380444599487</v>
      </c>
      <c r="C2430" s="52">
        <v>52.513290122993943</v>
      </c>
    </row>
    <row r="2431" spans="1:3" x14ac:dyDescent="0.25">
      <c r="A2431" s="1">
        <v>41512.302083327748</v>
      </c>
      <c r="B2431" s="52">
        <v>19.164483885131084</v>
      </c>
      <c r="C2431" s="52">
        <v>52.452611889303036</v>
      </c>
    </row>
    <row r="2432" spans="1:3" x14ac:dyDescent="0.25">
      <c r="A2432" s="1">
        <v>41512.312499994412</v>
      </c>
      <c r="B2432" s="52">
        <v>19.511801759489991</v>
      </c>
      <c r="C2432" s="52">
        <v>52.616524494170989</v>
      </c>
    </row>
    <row r="2433" spans="1:3" x14ac:dyDescent="0.25">
      <c r="A2433" s="1">
        <v>41512.322916661076</v>
      </c>
      <c r="B2433" s="52">
        <v>19.342537485544984</v>
      </c>
      <c r="C2433" s="52">
        <v>52.226961824146095</v>
      </c>
    </row>
    <row r="2434" spans="1:3" x14ac:dyDescent="0.25">
      <c r="A2434" s="1">
        <v>41512.333333327741</v>
      </c>
      <c r="B2434" s="52">
        <v>19.2914727170544</v>
      </c>
      <c r="C2434" s="52">
        <v>56.742243527733812</v>
      </c>
    </row>
    <row r="2435" spans="1:3" x14ac:dyDescent="0.25">
      <c r="A2435" s="1">
        <v>41512.343749994405</v>
      </c>
      <c r="B2435" s="52">
        <v>20</v>
      </c>
      <c r="C2435" s="52">
        <v>52.18038848599555</v>
      </c>
    </row>
    <row r="2436" spans="1:3" x14ac:dyDescent="0.25">
      <c r="A2436" s="1">
        <v>41512.354166661069</v>
      </c>
      <c r="B2436" s="52">
        <v>20.100000000000001</v>
      </c>
      <c r="C2436" s="52">
        <v>54.19568663898368</v>
      </c>
    </row>
    <row r="2437" spans="1:3" x14ac:dyDescent="0.25">
      <c r="A2437" s="1">
        <v>41512.364583327733</v>
      </c>
      <c r="B2437" s="52">
        <v>20.2</v>
      </c>
      <c r="C2437" s="52">
        <v>57.084840200008514</v>
      </c>
    </row>
    <row r="2438" spans="1:3" x14ac:dyDescent="0.25">
      <c r="A2438" s="1">
        <v>41512.374999994398</v>
      </c>
      <c r="B2438" s="52">
        <v>20.3</v>
      </c>
      <c r="C2438" s="52">
        <v>53.36596232033969</v>
      </c>
    </row>
    <row r="2439" spans="1:3" x14ac:dyDescent="0.25">
      <c r="A2439" s="1">
        <v>41512.385416661062</v>
      </c>
      <c r="B2439" s="52">
        <v>19.624457737454772</v>
      </c>
      <c r="C2439" s="52">
        <v>51.307461169916252</v>
      </c>
    </row>
    <row r="2440" spans="1:3" x14ac:dyDescent="0.25">
      <c r="A2440" s="1">
        <v>41512.395833327726</v>
      </c>
      <c r="B2440" s="52">
        <v>19.8</v>
      </c>
      <c r="C2440" s="52">
        <v>52.84974143241746</v>
      </c>
    </row>
    <row r="2441" spans="1:3" x14ac:dyDescent="0.25">
      <c r="A2441" s="1">
        <v>41512.40624999439</v>
      </c>
      <c r="B2441" s="52">
        <v>19.88</v>
      </c>
      <c r="C2441" s="52">
        <v>55.868188254475662</v>
      </c>
    </row>
    <row r="2442" spans="1:3" x14ac:dyDescent="0.25">
      <c r="A2442" s="1">
        <v>41512.416666661054</v>
      </c>
      <c r="B2442" s="52">
        <v>19.96</v>
      </c>
      <c r="C2442" s="52">
        <v>52.375572780127271</v>
      </c>
    </row>
    <row r="2443" spans="1:3" x14ac:dyDescent="0.25">
      <c r="A2443" s="1">
        <v>41512.427083327719</v>
      </c>
      <c r="B2443" s="52">
        <v>20.04</v>
      </c>
      <c r="C2443" s="52">
        <v>53.920661002338285</v>
      </c>
    </row>
    <row r="2444" spans="1:3" x14ac:dyDescent="0.25">
      <c r="A2444" s="1">
        <v>41512.437499994383</v>
      </c>
      <c r="B2444" s="52">
        <v>20.12</v>
      </c>
      <c r="C2444" s="52">
        <v>53.91671695387803</v>
      </c>
    </row>
    <row r="2445" spans="1:3" x14ac:dyDescent="0.25">
      <c r="A2445" s="1">
        <v>41512.447916661047</v>
      </c>
      <c r="B2445" s="52">
        <v>20.2</v>
      </c>
      <c r="C2445" s="52">
        <v>51.863565830646628</v>
      </c>
    </row>
    <row r="2446" spans="1:3" x14ac:dyDescent="0.25">
      <c r="A2446" s="1">
        <v>41512.458333327711</v>
      </c>
      <c r="B2446" s="52">
        <v>20.28</v>
      </c>
      <c r="C2446" s="52">
        <v>54.805277632611819</v>
      </c>
    </row>
    <row r="2447" spans="1:3" x14ac:dyDescent="0.25">
      <c r="A2447" s="1">
        <v>41512.468749994376</v>
      </c>
      <c r="B2447" s="52">
        <v>20.36</v>
      </c>
      <c r="C2447" s="52">
        <v>53.700586603846531</v>
      </c>
    </row>
    <row r="2448" spans="1:3" x14ac:dyDescent="0.25">
      <c r="A2448" s="1">
        <v>41512.47916666104</v>
      </c>
      <c r="B2448" s="52">
        <v>20.440000000000001</v>
      </c>
      <c r="C2448" s="52">
        <v>55.633388777524992</v>
      </c>
    </row>
    <row r="2449" spans="1:3" x14ac:dyDescent="0.25">
      <c r="A2449" s="1">
        <v>41512.489583327704</v>
      </c>
      <c r="B2449" s="52">
        <v>20.52</v>
      </c>
      <c r="C2449" s="52">
        <v>54.471404183384671</v>
      </c>
    </row>
    <row r="2450" spans="1:3" x14ac:dyDescent="0.25">
      <c r="A2450" s="1">
        <v>41512.499999994368</v>
      </c>
      <c r="B2450" s="52">
        <v>20.6</v>
      </c>
      <c r="C2450" s="52">
        <v>55.452469335826827</v>
      </c>
    </row>
    <row r="2451" spans="1:3" x14ac:dyDescent="0.25">
      <c r="A2451" s="1">
        <v>41512.510416661033</v>
      </c>
      <c r="B2451" s="52">
        <v>20.68</v>
      </c>
      <c r="C2451" s="52">
        <v>51.194178066110474</v>
      </c>
    </row>
    <row r="2452" spans="1:3" x14ac:dyDescent="0.25">
      <c r="A2452" s="1">
        <v>41512.520833327697</v>
      </c>
      <c r="B2452" s="52">
        <v>20.399999999999999</v>
      </c>
      <c r="C2452" s="52">
        <v>51.671718655673111</v>
      </c>
    </row>
    <row r="2453" spans="1:3" x14ac:dyDescent="0.25">
      <c r="A2453" s="1">
        <v>41512.531249994361</v>
      </c>
      <c r="B2453" s="52">
        <v>20.12</v>
      </c>
      <c r="C2453" s="52">
        <v>57.245843982861558</v>
      </c>
    </row>
    <row r="2454" spans="1:3" x14ac:dyDescent="0.25">
      <c r="A2454" s="1">
        <v>41512.541666661025</v>
      </c>
      <c r="B2454" s="52">
        <v>19.84</v>
      </c>
      <c r="C2454" s="52">
        <v>54.58659379668525</v>
      </c>
    </row>
    <row r="2455" spans="1:3" x14ac:dyDescent="0.25">
      <c r="A2455" s="1">
        <v>41512.55208332769</v>
      </c>
      <c r="B2455" s="52">
        <v>19.559999999999999</v>
      </c>
      <c r="C2455" s="52">
        <v>55.825388642259561</v>
      </c>
    </row>
    <row r="2456" spans="1:3" x14ac:dyDescent="0.25">
      <c r="A2456" s="1">
        <v>41512.562499994354</v>
      </c>
      <c r="B2456" s="52">
        <v>19.28</v>
      </c>
      <c r="C2456" s="52">
        <v>57.484566788168337</v>
      </c>
    </row>
    <row r="2457" spans="1:3" x14ac:dyDescent="0.25">
      <c r="A2457" s="1">
        <v>41512.572916661018</v>
      </c>
      <c r="B2457" s="52">
        <v>19</v>
      </c>
      <c r="C2457" s="52">
        <v>52.167035415170453</v>
      </c>
    </row>
    <row r="2458" spans="1:3" x14ac:dyDescent="0.25">
      <c r="A2458" s="1">
        <v>41512.583333327682</v>
      </c>
      <c r="B2458" s="52">
        <v>19.02</v>
      </c>
      <c r="C2458" s="52">
        <v>56.02777056727745</v>
      </c>
    </row>
    <row r="2459" spans="1:3" x14ac:dyDescent="0.25">
      <c r="A2459" s="1">
        <v>41512.593749994347</v>
      </c>
      <c r="B2459" s="52">
        <v>19.079999999999998</v>
      </c>
      <c r="C2459" s="52">
        <v>52.629583056947133</v>
      </c>
    </row>
    <row r="2460" spans="1:3" x14ac:dyDescent="0.25">
      <c r="A2460" s="1">
        <v>41512.604166661011</v>
      </c>
      <c r="B2460" s="52">
        <v>19.113333333333301</v>
      </c>
      <c r="C2460" s="52">
        <v>55.09028590066071</v>
      </c>
    </row>
    <row r="2461" spans="1:3" x14ac:dyDescent="0.25">
      <c r="A2461" s="1">
        <v>41512.614583327675</v>
      </c>
      <c r="B2461" s="52">
        <v>19.1533333333333</v>
      </c>
      <c r="C2461" s="52">
        <v>54.648410445266158</v>
      </c>
    </row>
    <row r="2462" spans="1:3" x14ac:dyDescent="0.25">
      <c r="A2462" s="1">
        <v>41512.624999994339</v>
      </c>
      <c r="B2462" s="52">
        <v>19.1933333333333</v>
      </c>
      <c r="C2462" s="52">
        <v>57.142455837483894</v>
      </c>
    </row>
    <row r="2463" spans="1:3" x14ac:dyDescent="0.25">
      <c r="A2463" s="1">
        <v>41512.635416661004</v>
      </c>
      <c r="B2463" s="52">
        <v>19.233333333333299</v>
      </c>
      <c r="C2463" s="52">
        <v>52.914238390917369</v>
      </c>
    </row>
    <row r="2464" spans="1:3" x14ac:dyDescent="0.25">
      <c r="A2464" s="1">
        <v>41512.645833327668</v>
      </c>
      <c r="B2464" s="52">
        <v>19.273333333333301</v>
      </c>
      <c r="C2464" s="52">
        <v>54.369483098706915</v>
      </c>
    </row>
    <row r="2465" spans="1:3" x14ac:dyDescent="0.25">
      <c r="A2465" s="1">
        <v>41512.656249994332</v>
      </c>
      <c r="B2465" s="52">
        <v>19.313333333333301</v>
      </c>
      <c r="C2465" s="52">
        <v>55.326416288691696</v>
      </c>
    </row>
    <row r="2466" spans="1:3" x14ac:dyDescent="0.25">
      <c r="A2466" s="1">
        <v>41512.666666660996</v>
      </c>
      <c r="B2466" s="52">
        <v>19.3533333333333</v>
      </c>
      <c r="C2466" s="52">
        <v>51.664921445089497</v>
      </c>
    </row>
    <row r="2467" spans="1:3" x14ac:dyDescent="0.25">
      <c r="A2467" s="1">
        <v>41512.677083327661</v>
      </c>
      <c r="B2467" s="52">
        <v>19.393333333333299</v>
      </c>
      <c r="C2467" s="52">
        <v>52.108834577886377</v>
      </c>
    </row>
    <row r="2468" spans="1:3" x14ac:dyDescent="0.25">
      <c r="A2468" s="1">
        <v>41512.687499994325</v>
      </c>
      <c r="B2468" s="52">
        <v>19.433333333333302</v>
      </c>
      <c r="C2468" s="52">
        <v>53.4594802284469</v>
      </c>
    </row>
    <row r="2469" spans="1:3" x14ac:dyDescent="0.25">
      <c r="A2469" s="1">
        <v>41512.697916660989</v>
      </c>
      <c r="B2469" s="52">
        <v>19.473333333333301</v>
      </c>
      <c r="C2469" s="52">
        <v>51.716374569719953</v>
      </c>
    </row>
    <row r="2470" spans="1:3" x14ac:dyDescent="0.25">
      <c r="A2470" s="1">
        <v>41512.708333327653</v>
      </c>
      <c r="B2470" s="52">
        <v>19.5133333333333</v>
      </c>
      <c r="C2470" s="52">
        <v>52.718008558168449</v>
      </c>
    </row>
    <row r="2471" spans="1:3" x14ac:dyDescent="0.25">
      <c r="A2471" s="1">
        <v>41512.718749994317</v>
      </c>
      <c r="B2471" s="52">
        <v>19.553333333333299</v>
      </c>
      <c r="C2471" s="52">
        <v>51.340410929677212</v>
      </c>
    </row>
    <row r="2472" spans="1:3" x14ac:dyDescent="0.25">
      <c r="A2472" s="1">
        <v>41512.729166660982</v>
      </c>
      <c r="B2472" s="52">
        <v>19.593333333333302</v>
      </c>
      <c r="C2472" s="52">
        <v>55.38303871999225</v>
      </c>
    </row>
    <row r="2473" spans="1:3" x14ac:dyDescent="0.25">
      <c r="A2473" s="1">
        <v>41512.739583327646</v>
      </c>
      <c r="B2473" s="52">
        <v>19.633333333333301</v>
      </c>
      <c r="C2473" s="52">
        <v>54.468298619457613</v>
      </c>
    </row>
    <row r="2474" spans="1:3" x14ac:dyDescent="0.25">
      <c r="A2474" s="1">
        <v>41512.74999999431</v>
      </c>
      <c r="B2474" s="52">
        <v>19.6733333333333</v>
      </c>
      <c r="C2474" s="52">
        <v>53.563363893764759</v>
      </c>
    </row>
    <row r="2475" spans="1:3" x14ac:dyDescent="0.25">
      <c r="A2475" s="1">
        <v>41512.760416660974</v>
      </c>
      <c r="B2475" s="52">
        <v>19.713333333333299</v>
      </c>
      <c r="C2475" s="52">
        <v>53.615098319237816</v>
      </c>
    </row>
    <row r="2476" spans="1:3" x14ac:dyDescent="0.25">
      <c r="A2476" s="1">
        <v>41512.770833327639</v>
      </c>
      <c r="B2476" s="52">
        <v>19.753333333333298</v>
      </c>
      <c r="C2476" s="52">
        <v>53.786155237632613</v>
      </c>
    </row>
    <row r="2477" spans="1:3" x14ac:dyDescent="0.25">
      <c r="A2477" s="1">
        <v>41512.781249994303</v>
      </c>
      <c r="B2477" s="52">
        <v>19.793333333333301</v>
      </c>
      <c r="C2477" s="52">
        <v>51.160713626146276</v>
      </c>
    </row>
    <row r="2478" spans="1:3" x14ac:dyDescent="0.25">
      <c r="A2478" s="1">
        <v>41512.791666660967</v>
      </c>
      <c r="B2478" s="52">
        <v>19.8333333333333</v>
      </c>
      <c r="C2478" s="52">
        <v>52.356163810304842</v>
      </c>
    </row>
    <row r="2479" spans="1:3" x14ac:dyDescent="0.25">
      <c r="A2479" s="1">
        <v>41512.802083327631</v>
      </c>
      <c r="B2479" s="52">
        <v>19.873333333333299</v>
      </c>
      <c r="C2479" s="52">
        <v>57.692978522539768</v>
      </c>
    </row>
    <row r="2480" spans="1:3" x14ac:dyDescent="0.25">
      <c r="A2480" s="1">
        <v>41512.812499994296</v>
      </c>
      <c r="B2480" s="52">
        <v>19.913333333333298</v>
      </c>
      <c r="C2480" s="52">
        <v>52.87282275421812</v>
      </c>
    </row>
    <row r="2481" spans="1:3" x14ac:dyDescent="0.25">
      <c r="A2481" s="1">
        <v>41512.82291666096</v>
      </c>
      <c r="B2481" s="52">
        <v>19.953333333333301</v>
      </c>
      <c r="C2481" s="52">
        <v>52.623046352494704</v>
      </c>
    </row>
    <row r="2482" spans="1:3" x14ac:dyDescent="0.25">
      <c r="A2482" s="1">
        <v>41512.833333327624</v>
      </c>
      <c r="B2482" s="52">
        <v>19.9933333333333</v>
      </c>
      <c r="C2482" s="52">
        <v>53.489029383831806</v>
      </c>
    </row>
    <row r="2483" spans="1:3" x14ac:dyDescent="0.25">
      <c r="A2483" s="1">
        <v>41512.843749994288</v>
      </c>
      <c r="B2483" s="52">
        <v>18.362394164034853</v>
      </c>
      <c r="C2483" s="52">
        <v>56.437395042091218</v>
      </c>
    </row>
    <row r="2484" spans="1:3" x14ac:dyDescent="0.25">
      <c r="A2484" s="1">
        <v>41512.854166660953</v>
      </c>
      <c r="B2484" s="52">
        <v>18.13417891164492</v>
      </c>
      <c r="C2484" s="52">
        <v>55.787132552371411</v>
      </c>
    </row>
    <row r="2485" spans="1:3" x14ac:dyDescent="0.25">
      <c r="A2485" s="1">
        <v>41512.864583327617</v>
      </c>
      <c r="B2485" s="52">
        <v>18.024686841751912</v>
      </c>
      <c r="C2485" s="52">
        <v>57.444240280982342</v>
      </c>
    </row>
    <row r="2486" spans="1:3" x14ac:dyDescent="0.25">
      <c r="A2486" s="1">
        <v>41512.874999994281</v>
      </c>
      <c r="B2486" s="52">
        <v>18.694932245494339</v>
      </c>
      <c r="C2486" s="52">
        <v>53.442364436078471</v>
      </c>
    </row>
    <row r="2487" spans="1:3" x14ac:dyDescent="0.25">
      <c r="A2487" s="1">
        <v>41512.885416660945</v>
      </c>
      <c r="B2487" s="52">
        <v>18.789178490810595</v>
      </c>
      <c r="C2487" s="52">
        <v>57.099380328862331</v>
      </c>
    </row>
    <row r="2488" spans="1:3" x14ac:dyDescent="0.25">
      <c r="A2488" s="1">
        <v>41512.89583332761</v>
      </c>
      <c r="B2488" s="52">
        <v>18.014879617603768</v>
      </c>
      <c r="C2488" s="52">
        <v>51.196036066492411</v>
      </c>
    </row>
    <row r="2489" spans="1:3" x14ac:dyDescent="0.25">
      <c r="A2489" s="1">
        <v>41512.906249994274</v>
      </c>
      <c r="B2489" s="52">
        <v>18.856257697576574</v>
      </c>
      <c r="C2489" s="52">
        <v>53.192931405488316</v>
      </c>
    </row>
    <row r="2490" spans="1:3" x14ac:dyDescent="0.25">
      <c r="A2490" s="1">
        <v>41512.916666660938</v>
      </c>
      <c r="B2490" s="52">
        <v>19.606755479716739</v>
      </c>
      <c r="C2490" s="52">
        <v>57.962799282145937</v>
      </c>
    </row>
    <row r="2491" spans="1:3" x14ac:dyDescent="0.25">
      <c r="A2491" s="1">
        <v>41512.927083327602</v>
      </c>
      <c r="B2491" s="52">
        <v>18.990153591987514</v>
      </c>
      <c r="C2491" s="52">
        <v>53.53194982159431</v>
      </c>
    </row>
    <row r="2492" spans="1:3" x14ac:dyDescent="0.25">
      <c r="A2492" s="1">
        <v>41512.937499994267</v>
      </c>
      <c r="B2492" s="52">
        <v>19.178467129931192</v>
      </c>
      <c r="C2492" s="52">
        <v>55.997833409413992</v>
      </c>
    </row>
    <row r="2493" spans="1:3" x14ac:dyDescent="0.25">
      <c r="A2493" s="1">
        <v>41512.947916660931</v>
      </c>
      <c r="B2493" s="52">
        <v>19.124791360450267</v>
      </c>
      <c r="C2493" s="52">
        <v>51.528499534553177</v>
      </c>
    </row>
    <row r="2494" spans="1:3" x14ac:dyDescent="0.25">
      <c r="A2494" s="1">
        <v>41512.958333327595</v>
      </c>
      <c r="B2494" s="52">
        <v>18.052801127912474</v>
      </c>
      <c r="C2494" s="52">
        <v>54.507119589430289</v>
      </c>
    </row>
    <row r="2495" spans="1:3" x14ac:dyDescent="0.25">
      <c r="A2495" s="1">
        <v>41512.968749994259</v>
      </c>
      <c r="B2495" s="52">
        <v>18.036943222802613</v>
      </c>
      <c r="C2495" s="52">
        <v>57.378911507504228</v>
      </c>
    </row>
    <row r="2496" spans="1:3" x14ac:dyDescent="0.25">
      <c r="A2496" s="1">
        <v>41512.979166660924</v>
      </c>
      <c r="B2496" s="52">
        <v>19.821019402055192</v>
      </c>
      <c r="C2496" s="52">
        <v>57.129796238749321</v>
      </c>
    </row>
    <row r="2497" spans="1:3" x14ac:dyDescent="0.25">
      <c r="A2497" s="1">
        <v>41512.989583327588</v>
      </c>
      <c r="B2497" s="52">
        <v>19.60655006424188</v>
      </c>
      <c r="C2497" s="52">
        <v>56.672095297192584</v>
      </c>
    </row>
    <row r="2498" spans="1:3" x14ac:dyDescent="0.25">
      <c r="A2498" s="1">
        <v>41512.999999994252</v>
      </c>
      <c r="B2498" s="52">
        <v>18.403737863993079</v>
      </c>
      <c r="C2498" s="52">
        <v>56.135552426251472</v>
      </c>
    </row>
    <row r="2499" spans="1:3" x14ac:dyDescent="0.25">
      <c r="A2499" s="1">
        <v>41513.010416660916</v>
      </c>
      <c r="B2499" s="52">
        <v>18.093252674491833</v>
      </c>
      <c r="C2499" s="52">
        <v>54.895155598820075</v>
      </c>
    </row>
    <row r="2500" spans="1:3" x14ac:dyDescent="0.25">
      <c r="A2500" s="1">
        <v>41513.02083332758</v>
      </c>
      <c r="B2500" s="52">
        <v>19.971372544936617</v>
      </c>
      <c r="C2500" s="52">
        <v>56.864858369329035</v>
      </c>
    </row>
    <row r="2501" spans="1:3" x14ac:dyDescent="0.25">
      <c r="A2501" s="1">
        <v>41513.031249994245</v>
      </c>
      <c r="B2501" s="52">
        <v>19.870245764742858</v>
      </c>
      <c r="C2501" s="52">
        <v>56.739827274865704</v>
      </c>
    </row>
    <row r="2502" spans="1:3" x14ac:dyDescent="0.25">
      <c r="A2502" s="1">
        <v>41513.041666660909</v>
      </c>
      <c r="B2502" s="52">
        <v>19.703071423226465</v>
      </c>
      <c r="C2502" s="52">
        <v>52.515998475078213</v>
      </c>
    </row>
    <row r="2503" spans="1:3" x14ac:dyDescent="0.25">
      <c r="A2503" s="1">
        <v>41513.052083327573</v>
      </c>
      <c r="B2503" s="52">
        <v>19.786860375093987</v>
      </c>
      <c r="C2503" s="52">
        <v>56.122238921985534</v>
      </c>
    </row>
    <row r="2504" spans="1:3" x14ac:dyDescent="0.25">
      <c r="A2504" s="1">
        <v>41513.062499994237</v>
      </c>
      <c r="B2504" s="52">
        <v>19.808976158122135</v>
      </c>
      <c r="C2504" s="52">
        <v>54.260080112645461</v>
      </c>
    </row>
    <row r="2505" spans="1:3" x14ac:dyDescent="0.25">
      <c r="A2505" s="1">
        <v>41513.072916660902</v>
      </c>
      <c r="B2505" s="52">
        <v>19.452165313298334</v>
      </c>
      <c r="C2505" s="52">
        <v>55.70703744833132</v>
      </c>
    </row>
    <row r="2506" spans="1:3" x14ac:dyDescent="0.25">
      <c r="A2506" s="1">
        <v>41513.083333327566</v>
      </c>
      <c r="B2506" s="52">
        <v>18.496698397895052</v>
      </c>
      <c r="C2506" s="52">
        <v>52.55286753928236</v>
      </c>
    </row>
    <row r="2507" spans="1:3" x14ac:dyDescent="0.25">
      <c r="A2507" s="1">
        <v>41513.09374999423</v>
      </c>
      <c r="B2507" s="52">
        <v>19.367308006238105</v>
      </c>
      <c r="C2507" s="52">
        <v>51.264526850496743</v>
      </c>
    </row>
    <row r="2508" spans="1:3" x14ac:dyDescent="0.25">
      <c r="A2508" s="1">
        <v>41513.104166660894</v>
      </c>
      <c r="B2508" s="52">
        <v>19.181061770325087</v>
      </c>
      <c r="C2508" s="52">
        <v>56.44623393868536</v>
      </c>
    </row>
    <row r="2509" spans="1:3" x14ac:dyDescent="0.25">
      <c r="A2509" s="1">
        <v>41513.114583327559</v>
      </c>
      <c r="B2509" s="52">
        <v>19.894614626575361</v>
      </c>
      <c r="C2509" s="52">
        <v>54.985105432354722</v>
      </c>
    </row>
    <row r="2510" spans="1:3" x14ac:dyDescent="0.25">
      <c r="A2510" s="1">
        <v>41513.124999994223</v>
      </c>
      <c r="B2510" s="52">
        <v>18.024910921852719</v>
      </c>
      <c r="C2510" s="52">
        <v>51.267978239484727</v>
      </c>
    </row>
    <row r="2511" spans="1:3" x14ac:dyDescent="0.25">
      <c r="A2511" s="1">
        <v>41513.135416660887</v>
      </c>
      <c r="B2511" s="52">
        <v>19.035668911675067</v>
      </c>
      <c r="C2511" s="52">
        <v>56.35279502050183</v>
      </c>
    </row>
    <row r="2512" spans="1:3" x14ac:dyDescent="0.25">
      <c r="A2512" s="1">
        <v>41513.145833327551</v>
      </c>
      <c r="B2512" s="52">
        <v>19.006808916095068</v>
      </c>
      <c r="C2512" s="52">
        <v>51.418356815262428</v>
      </c>
    </row>
    <row r="2513" spans="1:3" x14ac:dyDescent="0.25">
      <c r="A2513" s="1">
        <v>41513.156249994216</v>
      </c>
      <c r="B2513" s="52">
        <v>19.567654145681672</v>
      </c>
      <c r="C2513" s="52">
        <v>57.999987161528402</v>
      </c>
    </row>
    <row r="2514" spans="1:3" x14ac:dyDescent="0.25">
      <c r="A2514" s="1">
        <v>41513.16666666088</v>
      </c>
      <c r="B2514" s="52">
        <v>19.169701895913938</v>
      </c>
      <c r="C2514" s="52">
        <v>54.641790475427932</v>
      </c>
    </row>
    <row r="2515" spans="1:3" x14ac:dyDescent="0.25">
      <c r="A2515" s="1">
        <v>41513.177083327544</v>
      </c>
      <c r="B2515" s="52">
        <v>19.735082588616905</v>
      </c>
      <c r="C2515" s="52">
        <v>51.291329577294931</v>
      </c>
    </row>
    <row r="2516" spans="1:3" x14ac:dyDescent="0.25">
      <c r="A2516" s="1">
        <v>41513.187499994208</v>
      </c>
      <c r="B2516" s="52">
        <v>19.186753832374237</v>
      </c>
      <c r="C2516" s="52">
        <v>57.922284403543479</v>
      </c>
    </row>
    <row r="2517" spans="1:3" x14ac:dyDescent="0.25">
      <c r="A2517" s="1">
        <v>41513.197916660873</v>
      </c>
      <c r="B2517" s="52">
        <v>19.890473591417912</v>
      </c>
      <c r="C2517" s="52">
        <v>56.44007636429933</v>
      </c>
    </row>
    <row r="2518" spans="1:3" x14ac:dyDescent="0.25">
      <c r="A2518" s="1">
        <v>41513.208333327537</v>
      </c>
      <c r="B2518" s="52">
        <v>19.336138445609912</v>
      </c>
      <c r="C2518" s="52">
        <v>52.191970539611027</v>
      </c>
    </row>
    <row r="2519" spans="1:3" x14ac:dyDescent="0.25">
      <c r="A2519" s="1">
        <v>41513.218749994201</v>
      </c>
      <c r="B2519" s="52">
        <v>19.448853757467031</v>
      </c>
      <c r="C2519" s="52">
        <v>55.577090191670543</v>
      </c>
    </row>
    <row r="2520" spans="1:3" x14ac:dyDescent="0.25">
      <c r="A2520" s="1">
        <v>41513.229166660865</v>
      </c>
      <c r="B2520" s="52">
        <v>19.331941559021107</v>
      </c>
      <c r="C2520" s="52">
        <v>51.04976815934868</v>
      </c>
    </row>
    <row r="2521" spans="1:3" x14ac:dyDescent="0.25">
      <c r="A2521" s="1">
        <v>41513.23958332753</v>
      </c>
      <c r="B2521" s="52">
        <v>18.556159458664567</v>
      </c>
      <c r="C2521" s="52">
        <v>57.779018978247713</v>
      </c>
    </row>
    <row r="2522" spans="1:3" x14ac:dyDescent="0.25">
      <c r="A2522" s="1">
        <v>41513.249999994194</v>
      </c>
      <c r="B2522" s="52">
        <v>19.975463996293065</v>
      </c>
      <c r="C2522" s="52">
        <v>55.96395488002392</v>
      </c>
    </row>
    <row r="2523" spans="1:3" x14ac:dyDescent="0.25">
      <c r="A2523" s="1">
        <v>41513.260416660858</v>
      </c>
      <c r="B2523" s="52">
        <v>18.560229478876359</v>
      </c>
      <c r="C2523" s="52">
        <v>56.815051334662449</v>
      </c>
    </row>
    <row r="2524" spans="1:3" x14ac:dyDescent="0.25">
      <c r="A2524" s="1">
        <v>41513.270833327522</v>
      </c>
      <c r="B2524" s="52">
        <v>18.309078166328771</v>
      </c>
      <c r="C2524" s="52">
        <v>53.022785468261574</v>
      </c>
    </row>
    <row r="2525" spans="1:3" x14ac:dyDescent="0.25">
      <c r="A2525" s="1">
        <v>41513.281249994187</v>
      </c>
      <c r="B2525" s="52">
        <v>18.739829029539329</v>
      </c>
      <c r="C2525" s="52">
        <v>54.165386540138101</v>
      </c>
    </row>
    <row r="2526" spans="1:3" x14ac:dyDescent="0.25">
      <c r="A2526" s="1">
        <v>41513.291666660851</v>
      </c>
      <c r="B2526" s="52">
        <v>19.385567844858308</v>
      </c>
      <c r="C2526" s="52">
        <v>52.521390190444016</v>
      </c>
    </row>
    <row r="2527" spans="1:3" x14ac:dyDescent="0.25">
      <c r="A2527" s="1">
        <v>41513.302083327515</v>
      </c>
      <c r="B2527" s="52">
        <v>18.56381636328473</v>
      </c>
      <c r="C2527" s="52">
        <v>51.016833679105268</v>
      </c>
    </row>
    <row r="2528" spans="1:3" x14ac:dyDescent="0.25">
      <c r="A2528" s="1">
        <v>41513.312499994179</v>
      </c>
      <c r="B2528" s="52">
        <v>19.427664834197969</v>
      </c>
      <c r="C2528" s="52">
        <v>51.971007445868565</v>
      </c>
    </row>
    <row r="2529" spans="1:3" x14ac:dyDescent="0.25">
      <c r="A2529" s="1">
        <v>41513.322916660843</v>
      </c>
      <c r="B2529" s="52">
        <v>18.517018034497241</v>
      </c>
      <c r="C2529" s="52">
        <v>56.827274675509742</v>
      </c>
    </row>
    <row r="2530" spans="1:3" x14ac:dyDescent="0.25">
      <c r="A2530" s="1">
        <v>41513.333333327508</v>
      </c>
      <c r="B2530" s="52">
        <v>19.76995464606534</v>
      </c>
      <c r="C2530" s="52">
        <v>52.930197612585992</v>
      </c>
    </row>
    <row r="2531" spans="1:3" x14ac:dyDescent="0.25">
      <c r="A2531" s="1">
        <v>41513.343749994172</v>
      </c>
      <c r="B2531" s="52">
        <v>18.288808959180518</v>
      </c>
      <c r="C2531" s="52">
        <v>52.256608607813703</v>
      </c>
    </row>
    <row r="2532" spans="1:3" x14ac:dyDescent="0.25">
      <c r="A2532" s="1">
        <v>41513.354166660836</v>
      </c>
      <c r="B2532" s="52">
        <v>18.951149111057216</v>
      </c>
      <c r="C2532" s="52">
        <v>54.687824484966079</v>
      </c>
    </row>
    <row r="2533" spans="1:3" x14ac:dyDescent="0.25">
      <c r="A2533" s="1">
        <v>41513.3645833275</v>
      </c>
      <c r="B2533" s="52">
        <v>18.748352479376809</v>
      </c>
      <c r="C2533" s="52">
        <v>54.005105591264176</v>
      </c>
    </row>
    <row r="2534" spans="1:3" x14ac:dyDescent="0.25">
      <c r="A2534" s="1">
        <v>41513.374999994165</v>
      </c>
      <c r="B2534" s="52">
        <v>18.109756430727717</v>
      </c>
      <c r="C2534" s="52">
        <v>53.93030454263544</v>
      </c>
    </row>
    <row r="2535" spans="1:3" x14ac:dyDescent="0.25">
      <c r="A2535" s="1">
        <v>41513.385416660829</v>
      </c>
      <c r="B2535" s="52">
        <v>19.897655593606522</v>
      </c>
      <c r="C2535" s="52">
        <v>57.355076941900805</v>
      </c>
    </row>
    <row r="2536" spans="1:3" x14ac:dyDescent="0.25">
      <c r="A2536" s="1">
        <v>41513.395833327493</v>
      </c>
      <c r="B2536" s="52">
        <v>18.372639063561909</v>
      </c>
      <c r="C2536" s="52">
        <v>56.2784079647599</v>
      </c>
    </row>
    <row r="2537" spans="1:3" x14ac:dyDescent="0.25">
      <c r="A2537" s="1">
        <v>41513.406249994157</v>
      </c>
      <c r="B2537" s="52">
        <v>18.864445157791625</v>
      </c>
      <c r="C2537" s="52">
        <v>57.563695952273989</v>
      </c>
    </row>
    <row r="2538" spans="1:3" x14ac:dyDescent="0.25">
      <c r="A2538" s="1">
        <v>41513.416666660822</v>
      </c>
      <c r="B2538" s="52">
        <v>19.495573443463897</v>
      </c>
      <c r="C2538" s="52">
        <v>57.221269491846343</v>
      </c>
    </row>
    <row r="2539" spans="1:3" x14ac:dyDescent="0.25">
      <c r="A2539" s="1">
        <v>41513.427083327486</v>
      </c>
      <c r="B2539" s="52">
        <v>19.188446566436692</v>
      </c>
      <c r="C2539" s="52">
        <v>55.853152807860347</v>
      </c>
    </row>
    <row r="2540" spans="1:3" x14ac:dyDescent="0.25">
      <c r="A2540" s="1">
        <v>41513.43749999415</v>
      </c>
      <c r="B2540" s="52">
        <v>19.869491072632819</v>
      </c>
      <c r="C2540" s="52">
        <v>55.619010563628322</v>
      </c>
    </row>
    <row r="2541" spans="1:3" x14ac:dyDescent="0.25">
      <c r="A2541" s="1">
        <v>41513.447916660814</v>
      </c>
      <c r="B2541" s="52">
        <v>18.391549981560072</v>
      </c>
      <c r="C2541" s="52">
        <v>52.417642720603574</v>
      </c>
    </row>
    <row r="2542" spans="1:3" x14ac:dyDescent="0.25">
      <c r="A2542" s="1">
        <v>41513.458333327479</v>
      </c>
      <c r="B2542" s="52">
        <v>18.688666779185887</v>
      </c>
      <c r="C2542" s="52">
        <v>53.971841667335099</v>
      </c>
    </row>
    <row r="2543" spans="1:3" x14ac:dyDescent="0.25">
      <c r="A2543" s="1">
        <v>41513.468749994143</v>
      </c>
      <c r="B2543" s="52">
        <v>19.599392344645658</v>
      </c>
      <c r="C2543" s="52">
        <v>55.366300737978115</v>
      </c>
    </row>
    <row r="2544" spans="1:3" x14ac:dyDescent="0.25">
      <c r="A2544" s="1">
        <v>41513.479166660807</v>
      </c>
      <c r="B2544" s="52">
        <v>19.248940977013504</v>
      </c>
      <c r="C2544" s="52">
        <v>57.918593685392942</v>
      </c>
    </row>
    <row r="2545" spans="1:3" x14ac:dyDescent="0.25">
      <c r="A2545" s="1">
        <v>41513.489583327471</v>
      </c>
      <c r="B2545" s="52">
        <v>18.343924054942651</v>
      </c>
      <c r="C2545" s="52">
        <v>56.632052722779108</v>
      </c>
    </row>
    <row r="2546" spans="1:3" x14ac:dyDescent="0.25">
      <c r="A2546" s="1">
        <v>41513.499999994136</v>
      </c>
      <c r="B2546" s="52">
        <v>19.751790378295883</v>
      </c>
      <c r="C2546" s="52">
        <v>56.934578314357339</v>
      </c>
    </row>
    <row r="2547" spans="1:3" x14ac:dyDescent="0.25">
      <c r="A2547" s="1">
        <v>41513.5104166608</v>
      </c>
      <c r="B2547" s="52">
        <v>18.480194700060149</v>
      </c>
      <c r="C2547" s="52">
        <v>56.171345760196083</v>
      </c>
    </row>
    <row r="2548" spans="1:3" x14ac:dyDescent="0.25">
      <c r="A2548" s="1">
        <v>41513.520833327464</v>
      </c>
      <c r="B2548" s="52">
        <v>18.226734951862902</v>
      </c>
      <c r="C2548" s="52">
        <v>57.190823187629832</v>
      </c>
    </row>
    <row r="2549" spans="1:3" x14ac:dyDescent="0.25">
      <c r="A2549" s="1">
        <v>41513.531249994128</v>
      </c>
      <c r="B2549" s="52">
        <v>19.917212589148157</v>
      </c>
      <c r="C2549" s="52">
        <v>52.033146098744524</v>
      </c>
    </row>
    <row r="2550" spans="1:3" x14ac:dyDescent="0.25">
      <c r="A2550" s="1">
        <v>41513.541666660793</v>
      </c>
      <c r="B2550" s="52">
        <v>19.481796084776427</v>
      </c>
      <c r="C2550" s="52">
        <v>54.200388752359359</v>
      </c>
    </row>
    <row r="2551" spans="1:3" x14ac:dyDescent="0.25">
      <c r="A2551" s="1">
        <v>41513.552083327457</v>
      </c>
      <c r="B2551" s="52">
        <v>19.704689184376175</v>
      </c>
      <c r="C2551" s="52">
        <v>53.831623680130363</v>
      </c>
    </row>
    <row r="2552" spans="1:3" x14ac:dyDescent="0.25">
      <c r="A2552" s="1">
        <v>41513.562499994121</v>
      </c>
      <c r="B2552" s="52">
        <v>18.2723716187745</v>
      </c>
      <c r="C2552" s="52">
        <v>52.151997872593022</v>
      </c>
    </row>
    <row r="2553" spans="1:3" x14ac:dyDescent="0.25">
      <c r="A2553" s="1">
        <v>41513.572916660785</v>
      </c>
      <c r="B2553" s="52">
        <v>18.325698659367742</v>
      </c>
      <c r="C2553" s="52">
        <v>54.681230218145537</v>
      </c>
    </row>
    <row r="2554" spans="1:3" x14ac:dyDescent="0.25">
      <c r="A2554" s="1">
        <v>41513.58333332745</v>
      </c>
      <c r="B2554" s="52">
        <v>18.525724580913309</v>
      </c>
      <c r="C2554" s="52">
        <v>53.418726216822414</v>
      </c>
    </row>
    <row r="2555" spans="1:3" x14ac:dyDescent="0.25">
      <c r="A2555" s="1">
        <v>41513.593749994114</v>
      </c>
      <c r="B2555" s="52">
        <v>19.423951127561523</v>
      </c>
      <c r="C2555" s="52">
        <v>56.774781301573043</v>
      </c>
    </row>
    <row r="2556" spans="1:3" x14ac:dyDescent="0.25">
      <c r="A2556" s="1">
        <v>41513.604166660778</v>
      </c>
      <c r="B2556" s="52">
        <v>18.037851224360427</v>
      </c>
      <c r="C2556" s="52">
        <v>52.316626034359082</v>
      </c>
    </row>
    <row r="2557" spans="1:3" x14ac:dyDescent="0.25">
      <c r="A2557" s="1">
        <v>41513.614583327442</v>
      </c>
      <c r="B2557" s="52">
        <v>18.650857961125784</v>
      </c>
      <c r="C2557" s="52">
        <v>51.959755212053203</v>
      </c>
    </row>
    <row r="2558" spans="1:3" x14ac:dyDescent="0.25">
      <c r="A2558" s="1">
        <v>41513.624999994106</v>
      </c>
      <c r="B2558" s="52">
        <v>19.345448879417173</v>
      </c>
      <c r="C2558" s="52">
        <v>54.596262505768735</v>
      </c>
    </row>
    <row r="2559" spans="1:3" x14ac:dyDescent="0.25">
      <c r="A2559" s="1">
        <v>41513.635416660771</v>
      </c>
      <c r="B2559" s="52">
        <v>18.123430151939683</v>
      </c>
      <c r="C2559" s="52">
        <v>55.866928280240415</v>
      </c>
    </row>
    <row r="2560" spans="1:3" x14ac:dyDescent="0.25">
      <c r="A2560" s="1">
        <v>41513.645833327435</v>
      </c>
      <c r="B2560" s="52">
        <v>18.309309420106054</v>
      </c>
      <c r="C2560" s="52">
        <v>51.269179473008094</v>
      </c>
    </row>
    <row r="2561" spans="1:3" x14ac:dyDescent="0.25">
      <c r="A2561" s="1">
        <v>41513.656249994099</v>
      </c>
      <c r="B2561" s="52">
        <v>18.121634214480551</v>
      </c>
      <c r="C2561" s="52">
        <v>51.201042071650328</v>
      </c>
    </row>
    <row r="2562" spans="1:3" x14ac:dyDescent="0.25">
      <c r="A2562" s="1">
        <v>41513.666666660763</v>
      </c>
      <c r="B2562" s="52">
        <v>19.148140673315186</v>
      </c>
      <c r="C2562" s="52">
        <v>53.829557634908625</v>
      </c>
    </row>
    <row r="2563" spans="1:3" x14ac:dyDescent="0.25">
      <c r="A2563" s="1">
        <v>41513.677083327428</v>
      </c>
      <c r="B2563" s="52">
        <v>18.906805218762198</v>
      </c>
      <c r="C2563" s="52">
        <v>53.961805859991017</v>
      </c>
    </row>
    <row r="2564" spans="1:3" x14ac:dyDescent="0.25">
      <c r="A2564" s="1">
        <v>41513.687499994092</v>
      </c>
      <c r="B2564" s="52">
        <v>18.45145677216146</v>
      </c>
      <c r="C2564" s="52">
        <v>57.897967056621425</v>
      </c>
    </row>
    <row r="2565" spans="1:3" x14ac:dyDescent="0.25">
      <c r="A2565" s="1">
        <v>41513.697916660756</v>
      </c>
      <c r="B2565" s="52">
        <v>19.904676321776506</v>
      </c>
      <c r="C2565" s="52">
        <v>52.710836012574944</v>
      </c>
    </row>
    <row r="2566" spans="1:3" x14ac:dyDescent="0.25">
      <c r="A2566" s="1">
        <v>41513.70833332742</v>
      </c>
      <c r="B2566" s="52">
        <v>19.462500320136765</v>
      </c>
      <c r="C2566" s="52">
        <v>56.560833212121253</v>
      </c>
    </row>
    <row r="2567" spans="1:3" x14ac:dyDescent="0.25">
      <c r="A2567" s="1">
        <v>41513.718749994085</v>
      </c>
      <c r="B2567" s="52">
        <v>19.919701027434222</v>
      </c>
      <c r="C2567" s="52">
        <v>54.597418530225191</v>
      </c>
    </row>
    <row r="2568" spans="1:3" x14ac:dyDescent="0.25">
      <c r="A2568" s="1">
        <v>41513.729166660749</v>
      </c>
      <c r="B2568" s="52">
        <v>19.477088422205341</v>
      </c>
      <c r="C2568" s="52">
        <v>53.237524649514825</v>
      </c>
    </row>
    <row r="2569" spans="1:3" x14ac:dyDescent="0.25">
      <c r="A2569" s="1">
        <v>41513.739583327413</v>
      </c>
      <c r="B2569" s="52">
        <v>19.909170013245344</v>
      </c>
      <c r="C2569" s="52">
        <v>52.040762406248653</v>
      </c>
    </row>
    <row r="2570" spans="1:3" x14ac:dyDescent="0.25">
      <c r="A2570" s="1">
        <v>41513.749999994077</v>
      </c>
      <c r="B2570" s="52">
        <v>19.811333189437196</v>
      </c>
      <c r="C2570" s="52">
        <v>54.218021669980693</v>
      </c>
    </row>
    <row r="2571" spans="1:3" x14ac:dyDescent="0.25">
      <c r="A2571" s="1">
        <v>41513.760416660742</v>
      </c>
      <c r="B2571" s="52">
        <v>19.643673614361973</v>
      </c>
      <c r="C2571" s="52">
        <v>56.286804372814458</v>
      </c>
    </row>
    <row r="2572" spans="1:3" x14ac:dyDescent="0.25">
      <c r="A2572" s="1">
        <v>41513.770833327406</v>
      </c>
      <c r="B2572" s="52">
        <v>19.79263199738919</v>
      </c>
      <c r="C2572" s="52">
        <v>53.050414136149634</v>
      </c>
    </row>
    <row r="2573" spans="1:3" x14ac:dyDescent="0.25">
      <c r="A2573" s="1">
        <v>41513.78124999407</v>
      </c>
      <c r="B2573" s="52">
        <v>18.728587290979029</v>
      </c>
      <c r="C2573" s="52">
        <v>53.425587202222367</v>
      </c>
    </row>
    <row r="2574" spans="1:3" x14ac:dyDescent="0.25">
      <c r="A2574" s="1">
        <v>41513.791666660734</v>
      </c>
      <c r="B2574" s="52">
        <v>18.083082540671153</v>
      </c>
      <c r="C2574" s="52">
        <v>52.567866387622232</v>
      </c>
    </row>
    <row r="2575" spans="1:3" x14ac:dyDescent="0.25">
      <c r="A2575" s="1">
        <v>41513.802083327399</v>
      </c>
      <c r="B2575" s="52">
        <v>18.808822782450733</v>
      </c>
      <c r="C2575" s="52">
        <v>55.421479643507119</v>
      </c>
    </row>
    <row r="2576" spans="1:3" x14ac:dyDescent="0.25">
      <c r="A2576" s="1">
        <v>41513.812499994063</v>
      </c>
      <c r="B2576" s="52">
        <v>19.272691108644871</v>
      </c>
      <c r="C2576" s="52">
        <v>51.361781297731511</v>
      </c>
    </row>
    <row r="2577" spans="1:3" x14ac:dyDescent="0.25">
      <c r="A2577" s="1">
        <v>41513.822916660727</v>
      </c>
      <c r="B2577" s="52">
        <v>18.24516614245675</v>
      </c>
      <c r="C2577" s="52">
        <v>52.76722468951408</v>
      </c>
    </row>
    <row r="2578" spans="1:3" x14ac:dyDescent="0.25">
      <c r="A2578" s="1">
        <v>41513.833333327391</v>
      </c>
      <c r="B2578" s="52">
        <v>18.131041334925111</v>
      </c>
      <c r="C2578" s="52">
        <v>56.581161515105812</v>
      </c>
    </row>
    <row r="2579" spans="1:3" x14ac:dyDescent="0.25">
      <c r="A2579" s="1">
        <v>41513.843749994056</v>
      </c>
      <c r="B2579" s="52">
        <v>19.941167960901971</v>
      </c>
      <c r="C2579" s="52">
        <v>57.610816585349134</v>
      </c>
    </row>
    <row r="2580" spans="1:3" x14ac:dyDescent="0.25">
      <c r="A2580" s="1">
        <v>41513.85416666072</v>
      </c>
      <c r="B2580" s="52">
        <v>19.965732322837155</v>
      </c>
      <c r="C2580" s="52">
        <v>52.960295139901255</v>
      </c>
    </row>
    <row r="2581" spans="1:3" x14ac:dyDescent="0.25">
      <c r="A2581" s="1">
        <v>41513.864583327384</v>
      </c>
      <c r="B2581" s="52">
        <v>19.869305395694234</v>
      </c>
      <c r="C2581" s="52">
        <v>52.389447275911451</v>
      </c>
    </row>
    <row r="2582" spans="1:3" x14ac:dyDescent="0.25">
      <c r="A2582" s="1">
        <v>41513.874999994048</v>
      </c>
      <c r="B2582" s="52">
        <v>18.646296119506889</v>
      </c>
      <c r="C2582" s="52">
        <v>54.694568476431549</v>
      </c>
    </row>
    <row r="2583" spans="1:3" x14ac:dyDescent="0.25">
      <c r="A2583" s="1">
        <v>41513.885416660713</v>
      </c>
      <c r="B2583" s="52">
        <v>19.02046300085242</v>
      </c>
      <c r="C2583" s="52">
        <v>57.121695237713965</v>
      </c>
    </row>
    <row r="2584" spans="1:3" x14ac:dyDescent="0.25">
      <c r="A2584" s="1">
        <v>41513.895833327377</v>
      </c>
      <c r="B2584" s="52">
        <v>19.762569928835447</v>
      </c>
      <c r="C2584" s="52">
        <v>51.351942796639946</v>
      </c>
    </row>
    <row r="2585" spans="1:3" x14ac:dyDescent="0.25">
      <c r="A2585" s="1">
        <v>41513.906249994041</v>
      </c>
      <c r="B2585" s="52">
        <v>18.170272591945118</v>
      </c>
      <c r="C2585" s="52">
        <v>57.443036474525307</v>
      </c>
    </row>
    <row r="2586" spans="1:3" x14ac:dyDescent="0.25">
      <c r="A2586" s="1">
        <v>41513.916666660705</v>
      </c>
      <c r="B2586" s="52">
        <v>19.831159478434785</v>
      </c>
      <c r="C2586" s="52">
        <v>57.241740098803454</v>
      </c>
    </row>
    <row r="2587" spans="1:3" x14ac:dyDescent="0.25">
      <c r="A2587" s="1">
        <v>41513.927083327369</v>
      </c>
      <c r="B2587" s="52">
        <v>19.64243887158927</v>
      </c>
      <c r="C2587" s="52">
        <v>51.68446432416372</v>
      </c>
    </row>
    <row r="2588" spans="1:3" x14ac:dyDescent="0.25">
      <c r="A2588" s="1">
        <v>41513.937499994034</v>
      </c>
      <c r="B2588" s="52">
        <v>19.970981147646889</v>
      </c>
      <c r="C2588" s="52">
        <v>53.577714084196764</v>
      </c>
    </row>
    <row r="2589" spans="1:3" x14ac:dyDescent="0.25">
      <c r="A2589" s="1">
        <v>41513.947916660698</v>
      </c>
      <c r="B2589" s="52">
        <v>19.54906824202078</v>
      </c>
      <c r="C2589" s="52">
        <v>54.215236542645627</v>
      </c>
    </row>
    <row r="2590" spans="1:3" x14ac:dyDescent="0.25">
      <c r="A2590" s="1">
        <v>41513.958333327362</v>
      </c>
      <c r="B2590" s="52">
        <v>18.47072149662381</v>
      </c>
      <c r="C2590" s="52">
        <v>52.162704878712319</v>
      </c>
    </row>
    <row r="2591" spans="1:3" x14ac:dyDescent="0.25">
      <c r="A2591" s="1">
        <v>41513.968749994026</v>
      </c>
      <c r="B2591" s="52">
        <v>18.756072013343779</v>
      </c>
      <c r="C2591" s="52">
        <v>51.694688600340683</v>
      </c>
    </row>
    <row r="2592" spans="1:3" x14ac:dyDescent="0.25">
      <c r="A2592" s="1">
        <v>41513.979166660691</v>
      </c>
      <c r="B2592" s="52">
        <v>18.44555753075117</v>
      </c>
      <c r="C2592" s="52">
        <v>57.960830888180169</v>
      </c>
    </row>
    <row r="2593" spans="1:3" x14ac:dyDescent="0.25">
      <c r="A2593" s="1">
        <v>41513.989583327355</v>
      </c>
      <c r="B2593" s="52">
        <v>19.319939917155818</v>
      </c>
      <c r="C2593" s="52">
        <v>51.235174385807944</v>
      </c>
    </row>
    <row r="2594" spans="1:3" x14ac:dyDescent="0.25">
      <c r="A2594" s="1">
        <v>41513.999999994019</v>
      </c>
      <c r="B2594" s="52">
        <v>18.643592822509632</v>
      </c>
      <c r="C2594" s="52">
        <v>51.922181390078471</v>
      </c>
    </row>
    <row r="2595" spans="1:3" x14ac:dyDescent="0.25">
      <c r="A2595" s="1">
        <v>41514.010416660683</v>
      </c>
      <c r="B2595" s="52">
        <v>18.727345623614966</v>
      </c>
      <c r="C2595" s="52">
        <v>56.207734734202113</v>
      </c>
    </row>
    <row r="2596" spans="1:3" x14ac:dyDescent="0.25">
      <c r="A2596" s="1">
        <v>41514.020833327348</v>
      </c>
      <c r="B2596" s="52">
        <v>18.745020776330787</v>
      </c>
      <c r="C2596" s="52">
        <v>52.795966189289182</v>
      </c>
    </row>
    <row r="2597" spans="1:3" x14ac:dyDescent="0.25">
      <c r="A2597" s="1">
        <v>41514.031249994012</v>
      </c>
      <c r="B2597" s="52">
        <v>19.399910969212513</v>
      </c>
      <c r="C2597" s="52">
        <v>54.693010545058883</v>
      </c>
    </row>
    <row r="2598" spans="1:3" x14ac:dyDescent="0.25">
      <c r="A2598" s="1">
        <v>41514.041666660676</v>
      </c>
      <c r="B2598" s="52">
        <v>19.228007936656631</v>
      </c>
      <c r="C2598" s="52">
        <v>55.090319829271984</v>
      </c>
    </row>
    <row r="2599" spans="1:3" x14ac:dyDescent="0.25">
      <c r="A2599" s="1">
        <v>41514.05208332734</v>
      </c>
      <c r="B2599" s="52">
        <v>19.080199549674241</v>
      </c>
      <c r="C2599" s="52">
        <v>56.121186955925864</v>
      </c>
    </row>
    <row r="2600" spans="1:3" x14ac:dyDescent="0.25">
      <c r="A2600" s="1">
        <v>41514.062499994005</v>
      </c>
      <c r="B2600" s="52">
        <v>19.718851670958532</v>
      </c>
      <c r="C2600" s="52">
        <v>54.666426591491096</v>
      </c>
    </row>
    <row r="2601" spans="1:3" x14ac:dyDescent="0.25">
      <c r="A2601" s="1">
        <v>41514.072916660669</v>
      </c>
      <c r="B2601" s="52">
        <v>19.28289001532039</v>
      </c>
      <c r="C2601" s="52">
        <v>51.503403068420752</v>
      </c>
    </row>
    <row r="2602" spans="1:3" x14ac:dyDescent="0.25">
      <c r="A2602" s="1">
        <v>41514.083333327333</v>
      </c>
      <c r="B2602" s="52">
        <v>19.252674625960456</v>
      </c>
      <c r="C2602" s="52">
        <v>54.42649399708688</v>
      </c>
    </row>
    <row r="2603" spans="1:3" x14ac:dyDescent="0.25">
      <c r="A2603" s="1">
        <v>41514.093749993997</v>
      </c>
      <c r="B2603" s="52">
        <v>18.079856397258435</v>
      </c>
      <c r="C2603" s="52">
        <v>51.295290887192976</v>
      </c>
    </row>
    <row r="2604" spans="1:3" x14ac:dyDescent="0.25">
      <c r="A2604" s="1">
        <v>41514.104166660662</v>
      </c>
      <c r="B2604" s="52">
        <v>19.401276523017096</v>
      </c>
      <c r="C2604" s="52">
        <v>54.173859814265164</v>
      </c>
    </row>
    <row r="2605" spans="1:3" x14ac:dyDescent="0.25">
      <c r="A2605" s="1">
        <v>41514.114583327326</v>
      </c>
      <c r="B2605" s="52">
        <v>18.833423628295446</v>
      </c>
      <c r="C2605" s="52">
        <v>56.376803047184843</v>
      </c>
    </row>
    <row r="2606" spans="1:3" x14ac:dyDescent="0.25">
      <c r="A2606" s="1">
        <v>41514.12499999399</v>
      </c>
      <c r="B2606" s="52">
        <v>19.533705272809126</v>
      </c>
      <c r="C2606" s="52">
        <v>51.057303893843901</v>
      </c>
    </row>
    <row r="2607" spans="1:3" x14ac:dyDescent="0.25">
      <c r="A2607" s="1">
        <v>41514.135416660654</v>
      </c>
      <c r="B2607" s="52">
        <v>19.070657507859966</v>
      </c>
      <c r="C2607" s="52">
        <v>52.034219076472588</v>
      </c>
    </row>
    <row r="2608" spans="1:3" x14ac:dyDescent="0.25">
      <c r="A2608" s="1">
        <v>41514.145833327319</v>
      </c>
      <c r="B2608" s="52">
        <v>18.991770153539346</v>
      </c>
      <c r="C2608" s="52">
        <v>51.610251923009329</v>
      </c>
    </row>
    <row r="2609" spans="1:3" x14ac:dyDescent="0.25">
      <c r="A2609" s="1">
        <v>41514.156249993983</v>
      </c>
      <c r="B2609" s="52">
        <v>18.302037579233996</v>
      </c>
      <c r="C2609" s="52">
        <v>55.623818928268584</v>
      </c>
    </row>
    <row r="2610" spans="1:3" x14ac:dyDescent="0.25">
      <c r="A2610" s="1">
        <v>41514.166666660647</v>
      </c>
      <c r="B2610" s="52">
        <v>19.103911035228926</v>
      </c>
      <c r="C2610" s="52">
        <v>55.614139494763947</v>
      </c>
    </row>
    <row r="2611" spans="1:3" x14ac:dyDescent="0.25">
      <c r="A2611" s="1">
        <v>41514.177083327311</v>
      </c>
      <c r="B2611" s="52">
        <v>18.79917575684367</v>
      </c>
      <c r="C2611" s="52">
        <v>51.285413595228974</v>
      </c>
    </row>
    <row r="2612" spans="1:3" x14ac:dyDescent="0.25">
      <c r="A2612" s="1">
        <v>41514.187499993976</v>
      </c>
      <c r="B2612" s="52">
        <v>19.490056838262007</v>
      </c>
      <c r="C2612" s="52">
        <v>52.731144991404264</v>
      </c>
    </row>
    <row r="2613" spans="1:3" x14ac:dyDescent="0.25">
      <c r="A2613" s="1">
        <v>41514.19791666064</v>
      </c>
      <c r="B2613" s="52">
        <v>19.992561980630082</v>
      </c>
      <c r="C2613" s="52">
        <v>52.338591119211884</v>
      </c>
    </row>
    <row r="2614" spans="1:3" x14ac:dyDescent="0.25">
      <c r="A2614" s="1">
        <v>41514.208333327304</v>
      </c>
      <c r="B2614" s="52">
        <v>18.957030338279655</v>
      </c>
      <c r="C2614" s="52">
        <v>57.195891069519263</v>
      </c>
    </row>
    <row r="2615" spans="1:3" x14ac:dyDescent="0.25">
      <c r="A2615" s="1">
        <v>41514.218749993968</v>
      </c>
      <c r="B2615" s="52">
        <v>19.376888990110857</v>
      </c>
      <c r="C2615" s="52">
        <v>51.729996128343018</v>
      </c>
    </row>
    <row r="2616" spans="1:3" x14ac:dyDescent="0.25">
      <c r="A2616" s="1">
        <v>41514.229166660632</v>
      </c>
      <c r="B2616" s="52">
        <v>18.27426307261187</v>
      </c>
      <c r="C2616" s="52">
        <v>53.98549735950678</v>
      </c>
    </row>
    <row r="2617" spans="1:3" x14ac:dyDescent="0.25">
      <c r="A2617" s="1">
        <v>41514.239583327297</v>
      </c>
      <c r="B2617" s="52">
        <v>19.363824691852273</v>
      </c>
      <c r="C2617" s="52">
        <v>52.471150252629258</v>
      </c>
    </row>
    <row r="2618" spans="1:3" x14ac:dyDescent="0.25">
      <c r="A2618" s="1">
        <v>41514.249999993961</v>
      </c>
      <c r="B2618" s="52">
        <v>18.664382305747729</v>
      </c>
      <c r="C2618" s="52">
        <v>53.001928237210251</v>
      </c>
    </row>
    <row r="2619" spans="1:3" x14ac:dyDescent="0.25">
      <c r="A2619" s="1">
        <v>41514.260416660625</v>
      </c>
      <c r="B2619" s="52">
        <v>18.975713846110729</v>
      </c>
      <c r="C2619" s="52">
        <v>57.882742830762133</v>
      </c>
    </row>
    <row r="2620" spans="1:3" x14ac:dyDescent="0.25">
      <c r="A2620" s="1">
        <v>41514.270833327289</v>
      </c>
      <c r="B2620" s="52">
        <v>19.84895679277205</v>
      </c>
      <c r="C2620" s="52">
        <v>51.818436332488197</v>
      </c>
    </row>
    <row r="2621" spans="1:3" x14ac:dyDescent="0.25">
      <c r="A2621" s="1">
        <v>41514.281249993954</v>
      </c>
      <c r="B2621" s="52">
        <v>18.463567384213199</v>
      </c>
      <c r="C2621" s="52">
        <v>53.844252754394837</v>
      </c>
    </row>
    <row r="2622" spans="1:3" x14ac:dyDescent="0.25">
      <c r="A2622" s="1">
        <v>41514.291666660618</v>
      </c>
      <c r="B2622" s="52">
        <v>18.234386398252646</v>
      </c>
      <c r="C2622" s="52">
        <v>57.790701591186647</v>
      </c>
    </row>
    <row r="2623" spans="1:3" x14ac:dyDescent="0.25">
      <c r="A2623" s="1">
        <v>41514.302083327282</v>
      </c>
      <c r="B2623" s="52">
        <v>19.252341587787175</v>
      </c>
      <c r="C2623" s="52">
        <v>52.671715344856473</v>
      </c>
    </row>
    <row r="2624" spans="1:3" x14ac:dyDescent="0.25">
      <c r="A2624" s="1">
        <v>41514.312499993946</v>
      </c>
      <c r="B2624" s="52">
        <v>18.812083412206452</v>
      </c>
      <c r="C2624" s="52">
        <v>57.605099559691524</v>
      </c>
    </row>
    <row r="2625" spans="1:3" x14ac:dyDescent="0.25">
      <c r="A2625" s="1">
        <v>41514.322916660611</v>
      </c>
      <c r="B2625" s="52">
        <v>19.323342343687671</v>
      </c>
      <c r="C2625" s="52">
        <v>54.789811158590716</v>
      </c>
    </row>
    <row r="2626" spans="1:3" x14ac:dyDescent="0.25">
      <c r="A2626" s="1">
        <v>41514.333333327275</v>
      </c>
      <c r="B2626" s="52">
        <v>19.588364635165245</v>
      </c>
      <c r="C2626" s="52">
        <v>52.911480004383989</v>
      </c>
    </row>
    <row r="2627" spans="1:3" x14ac:dyDescent="0.25">
      <c r="A2627" s="1">
        <v>41514.343749993939</v>
      </c>
      <c r="B2627" s="52">
        <v>19.468566140236462</v>
      </c>
      <c r="C2627" s="52">
        <v>56.330855528540233</v>
      </c>
    </row>
    <row r="2628" spans="1:3" x14ac:dyDescent="0.25">
      <c r="A2628" s="1">
        <v>41514.354166660603</v>
      </c>
      <c r="B2628" s="52">
        <v>18.889122812490211</v>
      </c>
      <c r="C2628" s="52">
        <v>53.362532950616313</v>
      </c>
    </row>
    <row r="2629" spans="1:3" x14ac:dyDescent="0.25">
      <c r="A2629" s="1">
        <v>41514.364583327268</v>
      </c>
      <c r="B2629" s="52">
        <v>19.197080282185595</v>
      </c>
      <c r="C2629" s="52">
        <v>56.30051847928361</v>
      </c>
    </row>
    <row r="2630" spans="1:3" x14ac:dyDescent="0.25">
      <c r="A2630" s="1">
        <v>41514.374999993932</v>
      </c>
      <c r="B2630" s="52">
        <v>19.089226067643043</v>
      </c>
      <c r="C2630" s="52">
        <v>53.276620351911397</v>
      </c>
    </row>
    <row r="2631" spans="1:3" x14ac:dyDescent="0.25">
      <c r="A2631" s="1">
        <v>41514.385416660596</v>
      </c>
      <c r="B2631" s="52">
        <v>19.420446414694624</v>
      </c>
      <c r="C2631" s="52">
        <v>56.436580762490472</v>
      </c>
    </row>
    <row r="2632" spans="1:3" x14ac:dyDescent="0.25">
      <c r="A2632" s="1">
        <v>41514.39583332726</v>
      </c>
      <c r="B2632" s="52">
        <v>18.064848722831574</v>
      </c>
      <c r="C2632" s="52">
        <v>51.850536364380382</v>
      </c>
    </row>
    <row r="2633" spans="1:3" x14ac:dyDescent="0.25">
      <c r="A2633" s="1">
        <v>41514.406249993925</v>
      </c>
      <c r="B2633" s="52">
        <v>19.28443985385255</v>
      </c>
      <c r="C2633" s="52">
        <v>54.207803148309686</v>
      </c>
    </row>
    <row r="2634" spans="1:3" x14ac:dyDescent="0.25">
      <c r="A2634" s="1">
        <v>41514.416666660589</v>
      </c>
      <c r="B2634" s="52">
        <v>18.790323168348579</v>
      </c>
      <c r="C2634" s="52">
        <v>55.692474315534518</v>
      </c>
    </row>
    <row r="2635" spans="1:3" x14ac:dyDescent="0.25">
      <c r="A2635" s="1">
        <v>41514.427083327253</v>
      </c>
      <c r="B2635" s="52">
        <v>19.467754657219267</v>
      </c>
      <c r="C2635" s="52">
        <v>54.6197049399956</v>
      </c>
    </row>
    <row r="2636" spans="1:3" x14ac:dyDescent="0.25">
      <c r="A2636" s="1">
        <v>41514.437499993917</v>
      </c>
      <c r="B2636" s="52">
        <v>19.708596001970481</v>
      </c>
      <c r="C2636" s="52">
        <v>53.389086643259958</v>
      </c>
    </row>
    <row r="2637" spans="1:3" x14ac:dyDescent="0.25">
      <c r="A2637" s="1">
        <v>41514.447916660582</v>
      </c>
      <c r="B2637" s="52">
        <v>19.193215772547067</v>
      </c>
      <c r="C2637" s="52">
        <v>53.682635694730301</v>
      </c>
    </row>
    <row r="2638" spans="1:3" x14ac:dyDescent="0.25">
      <c r="A2638" s="1">
        <v>41514.458333327246</v>
      </c>
      <c r="B2638" s="52">
        <v>19.931501595694506</v>
      </c>
      <c r="C2638" s="52">
        <v>55.012975679887489</v>
      </c>
    </row>
    <row r="2639" spans="1:3" x14ac:dyDescent="0.25">
      <c r="A2639" s="1">
        <v>41514.46874999391</v>
      </c>
      <c r="B2639" s="52">
        <v>19.279938547056272</v>
      </c>
      <c r="C2639" s="52">
        <v>57.612591290155706</v>
      </c>
    </row>
    <row r="2640" spans="1:3" x14ac:dyDescent="0.25">
      <c r="A2640" s="1">
        <v>41514.479166660574</v>
      </c>
      <c r="B2640" s="52">
        <v>18.125067295639631</v>
      </c>
      <c r="C2640" s="52">
        <v>55.649388228185131</v>
      </c>
    </row>
    <row r="2641" spans="1:3" x14ac:dyDescent="0.25">
      <c r="A2641" s="1">
        <v>41514.489583327239</v>
      </c>
      <c r="B2641" s="52">
        <v>19.826174686623389</v>
      </c>
      <c r="C2641" s="52">
        <v>54.051628498544964</v>
      </c>
    </row>
    <row r="2642" spans="1:3" x14ac:dyDescent="0.25">
      <c r="A2642" s="1">
        <v>41514.499999993903</v>
      </c>
      <c r="B2642" s="52">
        <v>18.813951601104762</v>
      </c>
      <c r="C2642" s="52">
        <v>53.657277385903114</v>
      </c>
    </row>
    <row r="2643" spans="1:3" x14ac:dyDescent="0.25">
      <c r="A2643" s="1">
        <v>41514.510416660567</v>
      </c>
      <c r="B2643" s="52">
        <v>18.880699107307535</v>
      </c>
      <c r="C2643" s="52">
        <v>55.678753606991854</v>
      </c>
    </row>
    <row r="2644" spans="1:3" x14ac:dyDescent="0.25">
      <c r="A2644" s="1">
        <v>41514.520833327231</v>
      </c>
      <c r="B2644" s="52">
        <v>19.150288123226503</v>
      </c>
      <c r="C2644" s="52">
        <v>51.553828571061267</v>
      </c>
    </row>
    <row r="2645" spans="1:3" x14ac:dyDescent="0.25">
      <c r="A2645" s="1">
        <v>41514.531249993895</v>
      </c>
      <c r="B2645" s="52">
        <v>19.395690095469401</v>
      </c>
      <c r="C2645" s="52">
        <v>53.455691197257401</v>
      </c>
    </row>
    <row r="2646" spans="1:3" x14ac:dyDescent="0.25">
      <c r="A2646" s="1">
        <v>41514.54166666056</v>
      </c>
      <c r="B2646" s="52">
        <v>18.248748274386358</v>
      </c>
      <c r="C2646" s="52">
        <v>55.141040285002624</v>
      </c>
    </row>
    <row r="2647" spans="1:3" x14ac:dyDescent="0.25">
      <c r="A2647" s="1">
        <v>41514.552083327224</v>
      </c>
      <c r="B2647" s="52">
        <v>19.140700476410736</v>
      </c>
      <c r="C2647" s="52">
        <v>54.383856546071293</v>
      </c>
    </row>
    <row r="2648" spans="1:3" x14ac:dyDescent="0.25">
      <c r="A2648" s="1">
        <v>41514.562499993888</v>
      </c>
      <c r="B2648" s="52">
        <v>19.359105227370666</v>
      </c>
      <c r="C2648" s="52">
        <v>51.538265461114911</v>
      </c>
    </row>
    <row r="2649" spans="1:3" x14ac:dyDescent="0.25">
      <c r="A2649" s="1">
        <v>41514.572916660552</v>
      </c>
      <c r="B2649" s="52">
        <v>18.005094799098011</v>
      </c>
      <c r="C2649" s="52">
        <v>57.348419166723026</v>
      </c>
    </row>
    <row r="2650" spans="1:3" x14ac:dyDescent="0.25">
      <c r="A2650" s="1">
        <v>41514.583333327217</v>
      </c>
      <c r="B2650" s="52">
        <v>18.906240834584839</v>
      </c>
      <c r="C2650" s="52">
        <v>54.674267034706318</v>
      </c>
    </row>
    <row r="2651" spans="1:3" x14ac:dyDescent="0.25">
      <c r="A2651" s="1">
        <v>41514.593749993881</v>
      </c>
      <c r="B2651" s="52">
        <v>19.727685296513517</v>
      </c>
      <c r="C2651" s="52">
        <v>52.769029279683998</v>
      </c>
    </row>
    <row r="2652" spans="1:3" x14ac:dyDescent="0.25">
      <c r="A2652" s="1">
        <v>41514.604166660545</v>
      </c>
      <c r="B2652" s="52">
        <v>19.071450351338644</v>
      </c>
      <c r="C2652" s="52">
        <v>55.737915573014348</v>
      </c>
    </row>
    <row r="2653" spans="1:3" x14ac:dyDescent="0.25">
      <c r="A2653" s="1">
        <v>41514.614583327209</v>
      </c>
      <c r="B2653" s="52">
        <v>18.528489310195326</v>
      </c>
      <c r="C2653" s="52">
        <v>57.365488530904386</v>
      </c>
    </row>
    <row r="2654" spans="1:3" x14ac:dyDescent="0.25">
      <c r="A2654" s="1">
        <v>41514.624999993874</v>
      </c>
      <c r="B2654" s="52">
        <v>19.833854965822571</v>
      </c>
      <c r="C2654" s="52">
        <v>56.813831357238591</v>
      </c>
    </row>
    <row r="2655" spans="1:3" x14ac:dyDescent="0.25">
      <c r="A2655" s="1">
        <v>41514.635416660538</v>
      </c>
      <c r="B2655" s="52">
        <v>18.496130857533448</v>
      </c>
      <c r="C2655" s="52">
        <v>57.909213449264399</v>
      </c>
    </row>
    <row r="2656" spans="1:3" x14ac:dyDescent="0.25">
      <c r="A2656" s="1">
        <v>41514.645833327202</v>
      </c>
      <c r="B2656" s="52">
        <v>18.644716990589266</v>
      </c>
      <c r="C2656" s="52">
        <v>51.826054471043392</v>
      </c>
    </row>
    <row r="2657" spans="1:3" x14ac:dyDescent="0.25">
      <c r="A2657" s="1">
        <v>41514.656249993866</v>
      </c>
      <c r="B2657" s="52">
        <v>19.035815284860895</v>
      </c>
      <c r="C2657" s="52">
        <v>54.017313393385706</v>
      </c>
    </row>
    <row r="2658" spans="1:3" x14ac:dyDescent="0.25">
      <c r="A2658" s="1">
        <v>41514.666666660531</v>
      </c>
      <c r="B2658" s="52">
        <v>18.701477482156147</v>
      </c>
      <c r="C2658" s="52">
        <v>55.560586402768983</v>
      </c>
    </row>
    <row r="2659" spans="1:3" x14ac:dyDescent="0.25">
      <c r="A2659" s="1">
        <v>41514.677083327195</v>
      </c>
      <c r="B2659" s="52">
        <v>19.894878816982601</v>
      </c>
      <c r="C2659" s="52">
        <v>53.521098728146981</v>
      </c>
    </row>
    <row r="2660" spans="1:3" x14ac:dyDescent="0.25">
      <c r="A2660" s="1">
        <v>41514.687499993859</v>
      </c>
      <c r="B2660" s="52">
        <v>19.04379969326305</v>
      </c>
      <c r="C2660" s="52">
        <v>53.7225150361391</v>
      </c>
    </row>
    <row r="2661" spans="1:3" x14ac:dyDescent="0.25">
      <c r="A2661" s="1">
        <v>41514.697916660523</v>
      </c>
      <c r="B2661" s="52">
        <v>18.548743486907647</v>
      </c>
      <c r="C2661" s="52">
        <v>54.228016051810293</v>
      </c>
    </row>
    <row r="2662" spans="1:3" x14ac:dyDescent="0.25">
      <c r="A2662" s="1">
        <v>41514.708333327188</v>
      </c>
      <c r="B2662" s="52">
        <v>18.453228168238361</v>
      </c>
      <c r="C2662" s="52">
        <v>57.580585197749329</v>
      </c>
    </row>
    <row r="2663" spans="1:3" x14ac:dyDescent="0.25">
      <c r="A2663" s="1">
        <v>41514.718749993852</v>
      </c>
      <c r="B2663" s="52">
        <v>18.631914107614204</v>
      </c>
      <c r="C2663" s="52">
        <v>55.834334661527116</v>
      </c>
    </row>
    <row r="2664" spans="1:3" x14ac:dyDescent="0.25">
      <c r="A2664" s="1">
        <v>41514.729166660516</v>
      </c>
      <c r="B2664" s="52">
        <v>19.954348563524714</v>
      </c>
      <c r="C2664" s="52">
        <v>54.607422989684345</v>
      </c>
    </row>
    <row r="2665" spans="1:3" x14ac:dyDescent="0.25">
      <c r="A2665" s="1">
        <v>41514.73958332718</v>
      </c>
      <c r="B2665" s="52">
        <v>18.678011100757068</v>
      </c>
      <c r="C2665" s="52">
        <v>54.003067907936078</v>
      </c>
    </row>
    <row r="2666" spans="1:3" x14ac:dyDescent="0.25">
      <c r="A2666" s="1">
        <v>41514.749999993845</v>
      </c>
      <c r="B2666" s="52">
        <v>19.069740598876052</v>
      </c>
      <c r="C2666" s="52">
        <v>52.96466533768448</v>
      </c>
    </row>
    <row r="2667" spans="1:3" x14ac:dyDescent="0.25">
      <c r="A2667" s="1">
        <v>41514.760416660509</v>
      </c>
      <c r="B2667" s="52">
        <v>18.172697413834765</v>
      </c>
      <c r="C2667" s="52">
        <v>56.645763113793933</v>
      </c>
    </row>
    <row r="2668" spans="1:3" x14ac:dyDescent="0.25">
      <c r="A2668" s="1">
        <v>41514.770833327173</v>
      </c>
      <c r="B2668" s="52">
        <v>19.333703364233806</v>
      </c>
      <c r="C2668" s="52">
        <v>56.433081818250635</v>
      </c>
    </row>
    <row r="2669" spans="1:3" x14ac:dyDescent="0.25">
      <c r="A2669" s="1">
        <v>41514.781249993837</v>
      </c>
      <c r="B2669" s="52">
        <v>18.700899758380135</v>
      </c>
      <c r="C2669" s="52">
        <v>55.904365443558675</v>
      </c>
    </row>
    <row r="2670" spans="1:3" x14ac:dyDescent="0.25">
      <c r="A2670" s="1">
        <v>41514.791666660502</v>
      </c>
      <c r="B2670" s="52">
        <v>18.32074387783485</v>
      </c>
      <c r="C2670" s="52">
        <v>55.282236145887133</v>
      </c>
    </row>
    <row r="2671" spans="1:3" x14ac:dyDescent="0.25">
      <c r="A2671" s="1">
        <v>41514.802083327166</v>
      </c>
      <c r="B2671" s="52">
        <v>19.575340342311268</v>
      </c>
      <c r="C2671" s="52">
        <v>56.339754172493564</v>
      </c>
    </row>
    <row r="2672" spans="1:3" x14ac:dyDescent="0.25">
      <c r="A2672" s="1">
        <v>41514.81249999383</v>
      </c>
      <c r="B2672" s="52">
        <v>18.454807131033537</v>
      </c>
      <c r="C2672" s="52">
        <v>56.369878236732582</v>
      </c>
    </row>
    <row r="2673" spans="1:3" x14ac:dyDescent="0.25">
      <c r="A2673" s="1">
        <v>41514.822916660494</v>
      </c>
      <c r="B2673" s="52">
        <v>19.139035460004276</v>
      </c>
      <c r="C2673" s="52">
        <v>57.898710096139453</v>
      </c>
    </row>
    <row r="2674" spans="1:3" x14ac:dyDescent="0.25">
      <c r="A2674" s="1">
        <v>41514.833333327158</v>
      </c>
      <c r="B2674" s="52">
        <v>18.758680592897722</v>
      </c>
      <c r="C2674" s="52">
        <v>51.494696704565243</v>
      </c>
    </row>
    <row r="2675" spans="1:3" x14ac:dyDescent="0.25">
      <c r="A2675" s="1">
        <v>41514.843749993823</v>
      </c>
      <c r="B2675" s="52">
        <v>18.541410658071236</v>
      </c>
      <c r="C2675" s="52">
        <v>51.936316527616711</v>
      </c>
    </row>
    <row r="2676" spans="1:3" x14ac:dyDescent="0.25">
      <c r="A2676" s="1">
        <v>41514.854166660487</v>
      </c>
      <c r="B2676" s="52">
        <v>19.928928000530842</v>
      </c>
      <c r="C2676" s="52">
        <v>57.198478598436182</v>
      </c>
    </row>
    <row r="2677" spans="1:3" x14ac:dyDescent="0.25">
      <c r="A2677" s="1">
        <v>41514.864583327151</v>
      </c>
      <c r="B2677" s="52">
        <v>18.183526235060146</v>
      </c>
      <c r="C2677" s="52">
        <v>54.948254258506701</v>
      </c>
    </row>
    <row r="2678" spans="1:3" x14ac:dyDescent="0.25">
      <c r="A2678" s="1">
        <v>41514.874999993815</v>
      </c>
      <c r="B2678" s="52">
        <v>18.823491480022245</v>
      </c>
      <c r="C2678" s="52">
        <v>56.511609819815718</v>
      </c>
    </row>
    <row r="2679" spans="1:3" x14ac:dyDescent="0.25">
      <c r="A2679" s="1">
        <v>41514.88541666048</v>
      </c>
      <c r="B2679" s="52">
        <v>19.978888518572372</v>
      </c>
      <c r="C2679" s="52">
        <v>51.525245391835895</v>
      </c>
    </row>
    <row r="2680" spans="1:3" x14ac:dyDescent="0.25">
      <c r="A2680" s="1">
        <v>41514.895833327144</v>
      </c>
      <c r="B2680" s="52">
        <v>19.189092313630507</v>
      </c>
      <c r="C2680" s="52">
        <v>57.754835878567619</v>
      </c>
    </row>
    <row r="2681" spans="1:3" x14ac:dyDescent="0.25">
      <c r="A2681" s="1">
        <v>41514.906249993808</v>
      </c>
      <c r="B2681" s="52">
        <v>19.862156456452077</v>
      </c>
      <c r="C2681" s="52">
        <v>56.455899827108951</v>
      </c>
    </row>
    <row r="2682" spans="1:3" x14ac:dyDescent="0.25">
      <c r="A2682" s="1">
        <v>41514.916666660472</v>
      </c>
      <c r="B2682" s="52">
        <v>18.868456731736362</v>
      </c>
      <c r="C2682" s="52">
        <v>56.249784479213787</v>
      </c>
    </row>
    <row r="2683" spans="1:3" x14ac:dyDescent="0.25">
      <c r="A2683" s="1">
        <v>41514.927083327137</v>
      </c>
      <c r="B2683" s="52">
        <v>18.650682819244349</v>
      </c>
      <c r="C2683" s="52">
        <v>57.724244434431071</v>
      </c>
    </row>
    <row r="2684" spans="1:3" x14ac:dyDescent="0.25">
      <c r="A2684" s="1">
        <v>41514.937499993801</v>
      </c>
      <c r="B2684" s="52">
        <v>18.114878238397694</v>
      </c>
      <c r="C2684" s="52">
        <v>51.066320387652517</v>
      </c>
    </row>
    <row r="2685" spans="1:3" x14ac:dyDescent="0.25">
      <c r="A2685" s="1">
        <v>41514.947916660465</v>
      </c>
      <c r="B2685" s="52">
        <v>18.57446596942798</v>
      </c>
      <c r="C2685" s="52">
        <v>52.862185668669071</v>
      </c>
    </row>
    <row r="2686" spans="1:3" x14ac:dyDescent="0.25">
      <c r="A2686" s="1">
        <v>41514.958333327129</v>
      </c>
      <c r="B2686" s="52">
        <v>18.728688817206788</v>
      </c>
      <c r="C2686" s="52">
        <v>55.675936623704963</v>
      </c>
    </row>
    <row r="2687" spans="1:3" x14ac:dyDescent="0.25">
      <c r="A2687" s="1">
        <v>41514.968749993794</v>
      </c>
      <c r="B2687" s="52">
        <v>18.085661179362724</v>
      </c>
      <c r="C2687" s="52">
        <v>51.854149262980968</v>
      </c>
    </row>
    <row r="2688" spans="1:3" x14ac:dyDescent="0.25">
      <c r="A2688" s="1">
        <v>41514.979166660458</v>
      </c>
      <c r="B2688" s="52">
        <v>19.312776350156032</v>
      </c>
      <c r="C2688" s="52">
        <v>56.229946583628056</v>
      </c>
    </row>
    <row r="2689" spans="1:3" x14ac:dyDescent="0.25">
      <c r="A2689" s="1">
        <v>41514.989583327122</v>
      </c>
      <c r="B2689" s="52">
        <v>19.675391030036149</v>
      </c>
      <c r="C2689" s="52">
        <v>56.214840083456544</v>
      </c>
    </row>
    <row r="2690" spans="1:3" x14ac:dyDescent="0.25">
      <c r="A2690" s="1">
        <v>41514.999999993786</v>
      </c>
      <c r="B2690" s="52">
        <v>19.482820054116054</v>
      </c>
      <c r="C2690" s="52">
        <v>56.277255630064701</v>
      </c>
    </row>
    <row r="2691" spans="1:3" x14ac:dyDescent="0.25">
      <c r="A2691" s="1">
        <v>41515.010416660451</v>
      </c>
      <c r="B2691" s="52">
        <v>19.334421972785073</v>
      </c>
      <c r="C2691" s="52">
        <v>57.10898455183478</v>
      </c>
    </row>
    <row r="2692" spans="1:3" x14ac:dyDescent="0.25">
      <c r="A2692" s="1">
        <v>41515.020833327115</v>
      </c>
      <c r="B2692" s="52">
        <v>19.67409182465547</v>
      </c>
      <c r="C2692" s="52">
        <v>53.618233354139889</v>
      </c>
    </row>
    <row r="2693" spans="1:3" x14ac:dyDescent="0.25">
      <c r="A2693" s="1">
        <v>41515.031249993779</v>
      </c>
      <c r="B2693" s="52">
        <v>18.590089892492387</v>
      </c>
      <c r="C2693" s="52">
        <v>51.151939579739619</v>
      </c>
    </row>
    <row r="2694" spans="1:3" x14ac:dyDescent="0.25">
      <c r="A2694" s="1">
        <v>41515.041666660443</v>
      </c>
      <c r="B2694" s="52">
        <v>18.054834910084441</v>
      </c>
      <c r="C2694" s="52">
        <v>55.64943893586883</v>
      </c>
    </row>
    <row r="2695" spans="1:3" x14ac:dyDescent="0.25">
      <c r="A2695" s="1">
        <v>41515.052083327108</v>
      </c>
      <c r="B2695" s="52">
        <v>18.098201363018934</v>
      </c>
      <c r="C2695" s="52">
        <v>54.354487373586601</v>
      </c>
    </row>
    <row r="2696" spans="1:3" x14ac:dyDescent="0.25">
      <c r="A2696" s="1">
        <v>41515.062499993772</v>
      </c>
      <c r="B2696" s="52">
        <v>18.283298778364408</v>
      </c>
      <c r="C2696" s="52">
        <v>57.792829781537662</v>
      </c>
    </row>
    <row r="2697" spans="1:3" x14ac:dyDescent="0.25">
      <c r="A2697" s="1">
        <v>41515.072916660436</v>
      </c>
      <c r="B2697" s="52">
        <v>19.322405994931277</v>
      </c>
      <c r="C2697" s="52">
        <v>53.76242582591459</v>
      </c>
    </row>
    <row r="2698" spans="1:3" x14ac:dyDescent="0.25">
      <c r="A2698" s="1">
        <v>41515.0833333271</v>
      </c>
      <c r="B2698" s="52">
        <v>19.345918821913305</v>
      </c>
      <c r="C2698" s="52">
        <v>54.439071623290097</v>
      </c>
    </row>
    <row r="2699" spans="1:3" x14ac:dyDescent="0.25">
      <c r="A2699" s="1">
        <v>41515.093749993765</v>
      </c>
      <c r="B2699" s="52">
        <v>19.067676412672498</v>
      </c>
      <c r="C2699" s="52">
        <v>51.594589473533695</v>
      </c>
    </row>
    <row r="2700" spans="1:3" x14ac:dyDescent="0.25">
      <c r="A2700" s="1">
        <v>41515.104166660429</v>
      </c>
      <c r="B2700" s="52">
        <v>19.006944165063114</v>
      </c>
      <c r="C2700" s="52">
        <v>56.912623558115996</v>
      </c>
    </row>
    <row r="2701" spans="1:3" x14ac:dyDescent="0.25">
      <c r="A2701" s="1">
        <v>41515.114583327093</v>
      </c>
      <c r="B2701" s="52">
        <v>19.796700169691174</v>
      </c>
      <c r="C2701" s="52">
        <v>52.879795749918337</v>
      </c>
    </row>
    <row r="2702" spans="1:3" x14ac:dyDescent="0.25">
      <c r="A2702" s="1">
        <v>41515.124999993757</v>
      </c>
      <c r="B2702" s="52">
        <v>18.145548569299486</v>
      </c>
      <c r="C2702" s="52">
        <v>52.243950294022724</v>
      </c>
    </row>
    <row r="2703" spans="1:3" x14ac:dyDescent="0.25">
      <c r="A2703" s="1">
        <v>41515.135416660421</v>
      </c>
      <c r="B2703" s="52">
        <v>18.354548791475764</v>
      </c>
      <c r="C2703" s="52">
        <v>56.634900023034632</v>
      </c>
    </row>
    <row r="2704" spans="1:3" x14ac:dyDescent="0.25">
      <c r="A2704" s="1">
        <v>41515.145833327086</v>
      </c>
      <c r="B2704" s="52">
        <v>18.147963622290533</v>
      </c>
      <c r="C2704" s="52">
        <v>52.540123907405793</v>
      </c>
    </row>
    <row r="2705" spans="1:3" x14ac:dyDescent="0.25">
      <c r="A2705" s="1">
        <v>41515.15624999375</v>
      </c>
      <c r="B2705" s="52">
        <v>18.408566249370754</v>
      </c>
      <c r="C2705" s="52">
        <v>55.632174047876873</v>
      </c>
    </row>
    <row r="2706" spans="1:3" x14ac:dyDescent="0.25">
      <c r="A2706" s="1">
        <v>41515.166666660414</v>
      </c>
      <c r="B2706" s="52">
        <v>19.527080681573029</v>
      </c>
      <c r="C2706" s="52">
        <v>53.537542507518467</v>
      </c>
    </row>
    <row r="2707" spans="1:3" x14ac:dyDescent="0.25">
      <c r="A2707" s="1">
        <v>41515.177083327078</v>
      </c>
      <c r="B2707" s="52">
        <v>18.623211736873888</v>
      </c>
      <c r="C2707" s="52">
        <v>56.439219623211095</v>
      </c>
    </row>
    <row r="2708" spans="1:3" x14ac:dyDescent="0.25">
      <c r="A2708" s="1">
        <v>41515.187499993743</v>
      </c>
      <c r="B2708" s="52">
        <v>19.804720068559178</v>
      </c>
      <c r="C2708" s="52">
        <v>55.638534436355137</v>
      </c>
    </row>
    <row r="2709" spans="1:3" x14ac:dyDescent="0.25">
      <c r="A2709" s="1">
        <v>41515.197916660407</v>
      </c>
      <c r="B2709" s="52">
        <v>19.41812999859965</v>
      </c>
      <c r="C2709" s="52">
        <v>54.587007315656599</v>
      </c>
    </row>
    <row r="2710" spans="1:3" x14ac:dyDescent="0.25">
      <c r="A2710" s="1">
        <v>41515.208333327071</v>
      </c>
      <c r="B2710" s="52">
        <v>18.284761121814167</v>
      </c>
      <c r="C2710" s="52">
        <v>52.285216836169269</v>
      </c>
    </row>
    <row r="2711" spans="1:3" x14ac:dyDescent="0.25">
      <c r="A2711" s="1">
        <v>41515.218749993735</v>
      </c>
      <c r="B2711" s="52">
        <v>19.6376846414027</v>
      </c>
      <c r="C2711" s="52">
        <v>54.861487810629626</v>
      </c>
    </row>
    <row r="2712" spans="1:3" x14ac:dyDescent="0.25">
      <c r="A2712" s="1">
        <v>41515.2291666604</v>
      </c>
      <c r="B2712" s="52">
        <v>18.149880200777975</v>
      </c>
      <c r="C2712" s="52">
        <v>57.98469200242328</v>
      </c>
    </row>
    <row r="2713" spans="1:3" x14ac:dyDescent="0.25">
      <c r="A2713" s="1">
        <v>41515.239583327064</v>
      </c>
      <c r="B2713" s="52">
        <v>17.8622142452943</v>
      </c>
      <c r="C2713" s="52">
        <v>57.076355411678165</v>
      </c>
    </row>
    <row r="2714" spans="1:3" x14ac:dyDescent="0.25">
      <c r="A2714" s="1">
        <v>41515.249999993728</v>
      </c>
      <c r="B2714" s="52">
        <v>18.3079964443717</v>
      </c>
      <c r="C2714" s="52">
        <v>52.119190548504747</v>
      </c>
    </row>
    <row r="2715" spans="1:3" x14ac:dyDescent="0.25">
      <c r="A2715" s="1">
        <v>41515.260416660392</v>
      </c>
      <c r="B2715" s="52">
        <v>18.3183771366912</v>
      </c>
      <c r="C2715" s="52">
        <v>55.120392482173756</v>
      </c>
    </row>
    <row r="2716" spans="1:3" x14ac:dyDescent="0.25">
      <c r="A2716" s="1">
        <v>41515.270833327057</v>
      </c>
      <c r="B2716" s="52">
        <v>19.901765817610791</v>
      </c>
      <c r="C2716" s="52">
        <v>53.589800459692619</v>
      </c>
    </row>
    <row r="2717" spans="1:3" x14ac:dyDescent="0.25">
      <c r="A2717" s="1">
        <v>41515.281249993721</v>
      </c>
      <c r="B2717" s="52">
        <v>19.619506058070336</v>
      </c>
      <c r="C2717" s="52">
        <v>51.34904822112879</v>
      </c>
    </row>
    <row r="2718" spans="1:3" x14ac:dyDescent="0.25">
      <c r="A2718" s="1">
        <v>41515.291666660385</v>
      </c>
      <c r="B2718" s="52">
        <v>19.619952537832948</v>
      </c>
      <c r="C2718" s="52">
        <v>57.714716921368407</v>
      </c>
    </row>
    <row r="2719" spans="1:3" x14ac:dyDescent="0.25">
      <c r="A2719" s="1">
        <v>41515.302083327049</v>
      </c>
      <c r="B2719" s="52">
        <v>18.276569788504641</v>
      </c>
      <c r="C2719" s="52">
        <v>53.683067862532688</v>
      </c>
    </row>
    <row r="2720" spans="1:3" x14ac:dyDescent="0.25">
      <c r="A2720" s="1">
        <v>41515.312499993714</v>
      </c>
      <c r="B2720" s="52">
        <v>18.604488223954739</v>
      </c>
      <c r="C2720" s="52">
        <v>56.315212444695064</v>
      </c>
    </row>
    <row r="2721" spans="1:3" x14ac:dyDescent="0.25">
      <c r="A2721" s="1">
        <v>41515.322916660378</v>
      </c>
      <c r="B2721" s="52">
        <v>18.331994930848222</v>
      </c>
      <c r="C2721" s="52">
        <v>53.498627521898143</v>
      </c>
    </row>
    <row r="2722" spans="1:3" x14ac:dyDescent="0.25">
      <c r="A2722" s="1">
        <v>41515.333333327042</v>
      </c>
      <c r="B2722" s="52">
        <v>18.295241168132726</v>
      </c>
      <c r="C2722" s="52">
        <v>55.841879939756851</v>
      </c>
    </row>
    <row r="2723" spans="1:3" x14ac:dyDescent="0.25">
      <c r="A2723" s="1">
        <v>41515.343749993706</v>
      </c>
      <c r="B2723" s="52">
        <v>19.212966157272835</v>
      </c>
      <c r="C2723" s="52">
        <v>52.158037136947435</v>
      </c>
    </row>
    <row r="2724" spans="1:3" x14ac:dyDescent="0.25">
      <c r="A2724" s="1">
        <v>41515.354166660371</v>
      </c>
      <c r="B2724" s="52">
        <v>18.622419636215536</v>
      </c>
      <c r="C2724" s="52">
        <v>57.637197419305195</v>
      </c>
    </row>
    <row r="2725" spans="1:3" x14ac:dyDescent="0.25">
      <c r="A2725" s="1">
        <v>41515.364583327035</v>
      </c>
      <c r="B2725" s="52">
        <v>19.128746907114916</v>
      </c>
      <c r="C2725" s="52">
        <v>57.006376462613567</v>
      </c>
    </row>
    <row r="2726" spans="1:3" x14ac:dyDescent="0.25">
      <c r="A2726" s="1">
        <v>41515.374999993699</v>
      </c>
      <c r="B2726" s="52">
        <v>18.934162055015314</v>
      </c>
      <c r="C2726" s="52">
        <v>55.552881582937182</v>
      </c>
    </row>
    <row r="2727" spans="1:3" x14ac:dyDescent="0.25">
      <c r="A2727" s="1">
        <v>41515.385416660363</v>
      </c>
      <c r="B2727" s="52">
        <v>18.962607672305996</v>
      </c>
      <c r="C2727" s="52">
        <v>54.968435223553726</v>
      </c>
    </row>
    <row r="2728" spans="1:3" x14ac:dyDescent="0.25">
      <c r="A2728" s="1">
        <v>41515.395833327028</v>
      </c>
      <c r="B2728" s="52">
        <v>18.313232395836884</v>
      </c>
      <c r="C2728" s="52">
        <v>51.218907085939584</v>
      </c>
    </row>
    <row r="2729" spans="1:3" x14ac:dyDescent="0.25">
      <c r="A2729" s="1">
        <v>41515.406249993692</v>
      </c>
      <c r="B2729" s="52">
        <v>18.39785306108498</v>
      </c>
      <c r="C2729" s="52">
        <v>56.93067449645315</v>
      </c>
    </row>
    <row r="2730" spans="1:3" x14ac:dyDescent="0.25">
      <c r="A2730" s="1">
        <v>41515.416666660356</v>
      </c>
      <c r="B2730" s="52">
        <v>18.703372634275695</v>
      </c>
      <c r="C2730" s="52">
        <v>57.955401907522891</v>
      </c>
    </row>
    <row r="2731" spans="1:3" x14ac:dyDescent="0.25">
      <c r="A2731" s="1">
        <v>41515.42708332702</v>
      </c>
      <c r="B2731" s="52">
        <v>18.890532264454258</v>
      </c>
      <c r="C2731" s="52">
        <v>55.492009086835893</v>
      </c>
    </row>
    <row r="2732" spans="1:3" x14ac:dyDescent="0.25">
      <c r="A2732" s="1">
        <v>41515.437499993684</v>
      </c>
      <c r="B2732" s="52">
        <v>18.30323815975602</v>
      </c>
      <c r="C2732" s="52">
        <v>52.123404297638039</v>
      </c>
    </row>
    <row r="2733" spans="1:3" x14ac:dyDescent="0.25">
      <c r="A2733" s="1">
        <v>41515.447916660349</v>
      </c>
      <c r="B2733" s="52">
        <v>19.784066547743713</v>
      </c>
      <c r="C2733" s="52">
        <v>53.496956436428526</v>
      </c>
    </row>
    <row r="2734" spans="1:3" x14ac:dyDescent="0.25">
      <c r="A2734" s="1">
        <v>41515.458333327013</v>
      </c>
      <c r="B2734" s="52">
        <v>18.005366403189011</v>
      </c>
      <c r="C2734" s="52">
        <v>55.51055196080889</v>
      </c>
    </row>
    <row r="2735" spans="1:3" x14ac:dyDescent="0.25">
      <c r="A2735" s="1">
        <v>41515.468749993677</v>
      </c>
      <c r="B2735" s="52">
        <v>19.565056670290517</v>
      </c>
      <c r="C2735" s="52">
        <v>51.419257483871661</v>
      </c>
    </row>
    <row r="2736" spans="1:3" x14ac:dyDescent="0.25">
      <c r="A2736" s="1">
        <v>41515.479166660341</v>
      </c>
      <c r="B2736" s="52">
        <v>18.845629919573465</v>
      </c>
      <c r="C2736" s="52">
        <v>54.367434038469789</v>
      </c>
    </row>
    <row r="2737" spans="1:3" x14ac:dyDescent="0.25">
      <c r="A2737" s="1">
        <v>41515.489583327006</v>
      </c>
      <c r="B2737" s="52">
        <v>19.394665753933054</v>
      </c>
      <c r="C2737" s="52">
        <v>53.840611548861524</v>
      </c>
    </row>
    <row r="2738" spans="1:3" x14ac:dyDescent="0.25">
      <c r="A2738" s="1">
        <v>41515.49999999367</v>
      </c>
      <c r="B2738" s="52">
        <v>19.789718481316335</v>
      </c>
      <c r="C2738" s="52">
        <v>53.539612175117568</v>
      </c>
    </row>
    <row r="2739" spans="1:3" x14ac:dyDescent="0.25">
      <c r="A2739" s="1">
        <v>41515.510416660334</v>
      </c>
      <c r="B2739" s="52">
        <v>19.035621324772983</v>
      </c>
      <c r="C2739" s="52">
        <v>53.650566891067186</v>
      </c>
    </row>
    <row r="2740" spans="1:3" x14ac:dyDescent="0.25">
      <c r="A2740" s="1">
        <v>41515.520833326998</v>
      </c>
      <c r="B2740" s="52">
        <v>18.184264234905267</v>
      </c>
      <c r="C2740" s="52">
        <v>55.721542175439374</v>
      </c>
    </row>
    <row r="2741" spans="1:3" x14ac:dyDescent="0.25">
      <c r="A2741" s="1">
        <v>41515.531249993663</v>
      </c>
      <c r="B2741" s="52">
        <v>19.383480181599094</v>
      </c>
      <c r="C2741" s="52">
        <v>51.259370308371473</v>
      </c>
    </row>
    <row r="2742" spans="1:3" x14ac:dyDescent="0.25">
      <c r="A2742" s="1">
        <v>41515.541666660327</v>
      </c>
      <c r="B2742" s="52">
        <v>18.382758434170675</v>
      </c>
      <c r="C2742" s="52">
        <v>51.134811886993027</v>
      </c>
    </row>
    <row r="2743" spans="1:3" x14ac:dyDescent="0.25">
      <c r="A2743" s="1">
        <v>41515.552083326991</v>
      </c>
      <c r="B2743" s="52">
        <v>19.072959667571016</v>
      </c>
      <c r="C2743" s="52">
        <v>51.242093268889597</v>
      </c>
    </row>
    <row r="2744" spans="1:3" x14ac:dyDescent="0.25">
      <c r="A2744" s="1">
        <v>41515.562499993655</v>
      </c>
      <c r="B2744" s="52">
        <v>19.725123104467613</v>
      </c>
      <c r="C2744" s="52">
        <v>57.502477552788257</v>
      </c>
    </row>
    <row r="2745" spans="1:3" x14ac:dyDescent="0.25">
      <c r="A2745" s="1">
        <v>41515.57291666032</v>
      </c>
      <c r="B2745" s="52">
        <v>19.682034068535959</v>
      </c>
      <c r="C2745" s="52">
        <v>57.326714997128512</v>
      </c>
    </row>
    <row r="2746" spans="1:3" x14ac:dyDescent="0.25">
      <c r="A2746" s="1">
        <v>41515.583333326984</v>
      </c>
      <c r="B2746" s="52">
        <v>19.902233885161419</v>
      </c>
      <c r="C2746" s="52">
        <v>57.945271258164929</v>
      </c>
    </row>
    <row r="2747" spans="1:3" x14ac:dyDescent="0.25">
      <c r="A2747" s="1">
        <v>41515.593749993648</v>
      </c>
      <c r="B2747" s="52">
        <v>19.954846823656325</v>
      </c>
      <c r="C2747" s="52">
        <v>54.498610176047904</v>
      </c>
    </row>
    <row r="2748" spans="1:3" x14ac:dyDescent="0.25">
      <c r="A2748" s="1">
        <v>41515.604166660312</v>
      </c>
      <c r="B2748" s="52">
        <v>19.578125714237412</v>
      </c>
      <c r="C2748" s="52">
        <v>54.262389865055439</v>
      </c>
    </row>
    <row r="2749" spans="1:3" x14ac:dyDescent="0.25">
      <c r="A2749" s="1">
        <v>41515.614583326977</v>
      </c>
      <c r="B2749" s="52">
        <v>18.095959418866844</v>
      </c>
      <c r="C2749" s="52">
        <v>53.454438075752265</v>
      </c>
    </row>
    <row r="2750" spans="1:3" x14ac:dyDescent="0.25">
      <c r="A2750" s="1">
        <v>41515.624999993641</v>
      </c>
      <c r="B2750" s="52">
        <v>19.381374827282031</v>
      </c>
      <c r="C2750" s="52">
        <v>51.735235546608365</v>
      </c>
    </row>
    <row r="2751" spans="1:3" x14ac:dyDescent="0.25">
      <c r="A2751" s="1">
        <v>41515.635416660305</v>
      </c>
      <c r="B2751" s="52">
        <v>18.049490528091283</v>
      </c>
      <c r="C2751" s="52">
        <v>52.470722333576077</v>
      </c>
    </row>
    <row r="2752" spans="1:3" x14ac:dyDescent="0.25">
      <c r="A2752" s="1">
        <v>41515.645833326969</v>
      </c>
      <c r="B2752" s="52">
        <v>19.581733894039186</v>
      </c>
      <c r="C2752" s="52">
        <v>52.764695040041005</v>
      </c>
    </row>
    <row r="2753" spans="1:3" x14ac:dyDescent="0.25">
      <c r="A2753" s="1">
        <v>41515.656249993634</v>
      </c>
      <c r="B2753" s="52">
        <v>18.163743001689511</v>
      </c>
      <c r="C2753" s="52">
        <v>51.772129937839992</v>
      </c>
    </row>
    <row r="2754" spans="1:3" x14ac:dyDescent="0.25">
      <c r="A2754" s="1">
        <v>41515.666666660298</v>
      </c>
      <c r="B2754" s="52">
        <v>19.91965261718785</v>
      </c>
      <c r="C2754" s="52">
        <v>53.893587364184356</v>
      </c>
    </row>
    <row r="2755" spans="1:3" x14ac:dyDescent="0.25">
      <c r="A2755" s="1">
        <v>41515.677083326962</v>
      </c>
      <c r="B2755" s="52">
        <v>19.538083943544365</v>
      </c>
      <c r="C2755" s="52">
        <v>56.416135724899625</v>
      </c>
    </row>
    <row r="2756" spans="1:3" x14ac:dyDescent="0.25">
      <c r="A2756" s="1">
        <v>41515.687499993626</v>
      </c>
      <c r="B2756" s="52">
        <v>19.86182285741312</v>
      </c>
      <c r="C2756" s="52">
        <v>52.093406657876713</v>
      </c>
    </row>
    <row r="2757" spans="1:3" x14ac:dyDescent="0.25">
      <c r="A2757" s="1">
        <v>41515.697916660291</v>
      </c>
      <c r="B2757" s="52">
        <v>18.136916810990613</v>
      </c>
      <c r="C2757" s="52">
        <v>57.878199865151878</v>
      </c>
    </row>
    <row r="2758" spans="1:3" x14ac:dyDescent="0.25">
      <c r="A2758" s="1">
        <v>41515.708333326955</v>
      </c>
      <c r="B2758" s="52">
        <v>18.841361605492644</v>
      </c>
      <c r="C2758" s="52">
        <v>53.320085991586744</v>
      </c>
    </row>
    <row r="2759" spans="1:3" x14ac:dyDescent="0.25">
      <c r="A2759" s="1">
        <v>41515.718749993619</v>
      </c>
      <c r="B2759" s="52">
        <v>19.239896776996591</v>
      </c>
      <c r="C2759" s="52">
        <v>56.337822448560523</v>
      </c>
    </row>
    <row r="2760" spans="1:3" x14ac:dyDescent="0.25">
      <c r="A2760" s="1">
        <v>41515.729166660283</v>
      </c>
      <c r="B2760" s="52">
        <v>19.857450473073261</v>
      </c>
      <c r="C2760" s="52">
        <v>55.577004277117297</v>
      </c>
    </row>
    <row r="2761" spans="1:3" x14ac:dyDescent="0.25">
      <c r="A2761" s="1">
        <v>41515.739583326947</v>
      </c>
      <c r="B2761" s="52">
        <v>18.279430320486266</v>
      </c>
      <c r="C2761" s="52">
        <v>54.262373864804992</v>
      </c>
    </row>
    <row r="2762" spans="1:3" x14ac:dyDescent="0.25">
      <c r="A2762" s="1">
        <v>41515.749999993612</v>
      </c>
      <c r="B2762" s="52">
        <v>19.221964180159336</v>
      </c>
      <c r="C2762" s="52">
        <v>56.005636844490269</v>
      </c>
    </row>
    <row r="2763" spans="1:3" x14ac:dyDescent="0.25">
      <c r="A2763" s="1">
        <v>41515.760416660276</v>
      </c>
      <c r="B2763" s="52">
        <v>18.078433839302182</v>
      </c>
      <c r="C2763" s="52">
        <v>54.066965766633324</v>
      </c>
    </row>
    <row r="2764" spans="1:3" x14ac:dyDescent="0.25">
      <c r="A2764" s="1">
        <v>41515.77083332694</v>
      </c>
      <c r="B2764" s="52">
        <v>18.091772997123218</v>
      </c>
      <c r="C2764" s="52">
        <v>55.962015518495434</v>
      </c>
    </row>
    <row r="2765" spans="1:3" x14ac:dyDescent="0.25">
      <c r="A2765" s="1">
        <v>41515.781249993604</v>
      </c>
      <c r="B2765" s="52">
        <v>19.219650094190136</v>
      </c>
      <c r="C2765" s="52">
        <v>52.80972259186295</v>
      </c>
    </row>
    <row r="2766" spans="1:3" x14ac:dyDescent="0.25">
      <c r="A2766" s="1">
        <v>41515.791666660269</v>
      </c>
      <c r="B2766" s="52">
        <v>18.797616024170722</v>
      </c>
      <c r="C2766" s="52">
        <v>51.184167323168992</v>
      </c>
    </row>
    <row r="2767" spans="1:3" x14ac:dyDescent="0.25">
      <c r="A2767" s="1">
        <v>41515.802083326933</v>
      </c>
      <c r="B2767" s="52">
        <v>19.543324511516609</v>
      </c>
      <c r="C2767" s="52">
        <v>54.017253127552074</v>
      </c>
    </row>
    <row r="2768" spans="1:3" x14ac:dyDescent="0.25">
      <c r="A2768" s="1">
        <v>41515.812499993597</v>
      </c>
      <c r="B2768" s="52">
        <v>19.917366447445854</v>
      </c>
      <c r="C2768" s="52">
        <v>51.394236107691441</v>
      </c>
    </row>
    <row r="2769" spans="1:3" x14ac:dyDescent="0.25">
      <c r="A2769" s="1">
        <v>41515.822916660261</v>
      </c>
      <c r="B2769" s="52">
        <v>19.962660643032407</v>
      </c>
      <c r="C2769" s="52">
        <v>57.145353924864537</v>
      </c>
    </row>
    <row r="2770" spans="1:3" x14ac:dyDescent="0.25">
      <c r="A2770" s="1">
        <v>41515.833333326926</v>
      </c>
      <c r="B2770" s="52">
        <v>19.894499943798625</v>
      </c>
      <c r="C2770" s="52">
        <v>53.097165582386502</v>
      </c>
    </row>
    <row r="2771" spans="1:3" x14ac:dyDescent="0.25">
      <c r="A2771" s="1">
        <v>41515.84374999359</v>
      </c>
      <c r="B2771" s="52">
        <v>18.803704664691193</v>
      </c>
      <c r="C2771" s="52">
        <v>52.483015097445282</v>
      </c>
    </row>
    <row r="2772" spans="1:3" x14ac:dyDescent="0.25">
      <c r="A2772" s="1">
        <v>41515.854166660254</v>
      </c>
      <c r="B2772" s="52">
        <v>18.583067078293105</v>
      </c>
      <c r="C2772" s="52">
        <v>57.176716436210128</v>
      </c>
    </row>
    <row r="2773" spans="1:3" x14ac:dyDescent="0.25">
      <c r="A2773" s="1">
        <v>41515.864583326918</v>
      </c>
      <c r="B2773" s="52">
        <v>18.183819078813606</v>
      </c>
      <c r="C2773" s="52">
        <v>53.906762013696458</v>
      </c>
    </row>
    <row r="2774" spans="1:3" x14ac:dyDescent="0.25">
      <c r="A2774" s="1">
        <v>41515.874999993583</v>
      </c>
      <c r="B2774" s="52">
        <v>18.552790523950833</v>
      </c>
      <c r="C2774" s="52">
        <v>57.242486807632375</v>
      </c>
    </row>
    <row r="2775" spans="1:3" x14ac:dyDescent="0.25">
      <c r="A2775" s="1">
        <v>41515.885416660247</v>
      </c>
      <c r="B2775" s="52">
        <v>18.643239824934067</v>
      </c>
      <c r="C2775" s="52">
        <v>51.317407100106863</v>
      </c>
    </row>
    <row r="2776" spans="1:3" x14ac:dyDescent="0.25">
      <c r="A2776" s="1">
        <v>41515.895833326911</v>
      </c>
      <c r="B2776" s="52">
        <v>18.42833159064562</v>
      </c>
      <c r="C2776" s="52">
        <v>57.099114781288577</v>
      </c>
    </row>
    <row r="2777" spans="1:3" x14ac:dyDescent="0.25">
      <c r="A2777" s="1">
        <v>41515.906249993575</v>
      </c>
      <c r="B2777" s="52">
        <v>18.12385642682823</v>
      </c>
      <c r="C2777" s="52">
        <v>53.567342734488193</v>
      </c>
    </row>
    <row r="2778" spans="1:3" x14ac:dyDescent="0.25">
      <c r="A2778" s="1">
        <v>41515.91666666024</v>
      </c>
      <c r="B2778" s="52">
        <v>18.660331868748141</v>
      </c>
      <c r="C2778" s="52">
        <v>52.006976847006229</v>
      </c>
    </row>
    <row r="2779" spans="1:3" x14ac:dyDescent="0.25">
      <c r="A2779" s="1">
        <v>41515.927083326904</v>
      </c>
      <c r="B2779" s="52">
        <v>18.649857195440134</v>
      </c>
      <c r="C2779" s="52">
        <v>53.636202816936155</v>
      </c>
    </row>
    <row r="2780" spans="1:3" x14ac:dyDescent="0.25">
      <c r="A2780" s="1">
        <v>41515.937499993568</v>
      </c>
      <c r="B2780" s="52">
        <v>19.787604612305284</v>
      </c>
      <c r="C2780" s="52">
        <v>53.569356655808583</v>
      </c>
    </row>
    <row r="2781" spans="1:3" x14ac:dyDescent="0.25">
      <c r="A2781" s="1">
        <v>41515.947916660232</v>
      </c>
      <c r="B2781" s="52">
        <v>19.690902502170633</v>
      </c>
      <c r="C2781" s="52">
        <v>51.315456036455586</v>
      </c>
    </row>
    <row r="2782" spans="1:3" x14ac:dyDescent="0.25">
      <c r="A2782" s="1">
        <v>41515.958333326897</v>
      </c>
      <c r="B2782" s="52">
        <v>19.098090679271234</v>
      </c>
      <c r="C2782" s="52">
        <v>53.386809117339062</v>
      </c>
    </row>
    <row r="2783" spans="1:3" x14ac:dyDescent="0.25">
      <c r="A2783" s="1">
        <v>41515.968749993561</v>
      </c>
      <c r="B2783" s="52">
        <v>18.882764818030463</v>
      </c>
      <c r="C2783" s="52">
        <v>51.583641205352251</v>
      </c>
    </row>
    <row r="2784" spans="1:3" x14ac:dyDescent="0.25">
      <c r="A2784" s="1">
        <v>41515.979166660225</v>
      </c>
      <c r="B2784" s="52">
        <v>18.784756475726034</v>
      </c>
      <c r="C2784" s="52">
        <v>54.601925572952624</v>
      </c>
    </row>
    <row r="2785" spans="1:3" x14ac:dyDescent="0.25">
      <c r="A2785" s="1">
        <v>41515.989583326889</v>
      </c>
      <c r="B2785" s="52">
        <v>18.604495104752591</v>
      </c>
      <c r="C2785" s="52">
        <v>52.001840541885798</v>
      </c>
    </row>
    <row r="2786" spans="1:3" x14ac:dyDescent="0.25">
      <c r="A2786" s="1">
        <v>41515.999999993554</v>
      </c>
      <c r="B2786" s="52">
        <v>19.168020288966691</v>
      </c>
      <c r="C2786" s="52">
        <v>54.698250374584475</v>
      </c>
    </row>
    <row r="2787" spans="1:3" x14ac:dyDescent="0.25">
      <c r="A2787" s="1">
        <v>41516.010416660218</v>
      </c>
      <c r="B2787" s="52">
        <v>18.902220237537616</v>
      </c>
      <c r="C2787" s="52">
        <v>53.688571622157802</v>
      </c>
    </row>
    <row r="2788" spans="1:3" x14ac:dyDescent="0.25">
      <c r="A2788" s="1">
        <v>41516.020833326882</v>
      </c>
      <c r="B2788" s="52">
        <v>18.88236794665508</v>
      </c>
      <c r="C2788" s="52">
        <v>54.85321557727714</v>
      </c>
    </row>
    <row r="2789" spans="1:3" x14ac:dyDescent="0.25">
      <c r="A2789" s="1">
        <v>41516.031249993546</v>
      </c>
      <c r="B2789" s="52">
        <v>18.927428418089615</v>
      </c>
      <c r="C2789" s="52">
        <v>57.161326117924773</v>
      </c>
    </row>
    <row r="2790" spans="1:3" x14ac:dyDescent="0.25">
      <c r="A2790" s="1">
        <v>41516.04166666021</v>
      </c>
      <c r="B2790" s="52">
        <v>19.687072688356036</v>
      </c>
      <c r="C2790" s="52">
        <v>55.697414448355225</v>
      </c>
    </row>
    <row r="2791" spans="1:3" x14ac:dyDescent="0.25">
      <c r="A2791" s="1">
        <v>41516.052083326875</v>
      </c>
      <c r="B2791" s="52">
        <v>18.169887786435112</v>
      </c>
      <c r="C2791" s="52">
        <v>52.954748058430567</v>
      </c>
    </row>
    <row r="2792" spans="1:3" x14ac:dyDescent="0.25">
      <c r="A2792" s="1">
        <v>41516.062499993539</v>
      </c>
      <c r="B2792" s="52">
        <v>18.181758186663931</v>
      </c>
      <c r="C2792" s="52">
        <v>55.211099308558651</v>
      </c>
    </row>
    <row r="2793" spans="1:3" x14ac:dyDescent="0.25">
      <c r="A2793" s="1">
        <v>41516.072916660203</v>
      </c>
      <c r="B2793" s="52">
        <v>19.399475386504829</v>
      </c>
      <c r="C2793" s="52">
        <v>54.779080253598615</v>
      </c>
    </row>
    <row r="2794" spans="1:3" x14ac:dyDescent="0.25">
      <c r="A2794" s="1">
        <v>41516.083333326867</v>
      </c>
      <c r="B2794" s="52">
        <v>18.64209749515274</v>
      </c>
      <c r="C2794" s="52">
        <v>56.194512399731103</v>
      </c>
    </row>
    <row r="2795" spans="1:3" x14ac:dyDescent="0.25">
      <c r="A2795" s="1">
        <v>41516.093749993532</v>
      </c>
      <c r="B2795" s="52">
        <v>19.392012027257124</v>
      </c>
      <c r="C2795" s="52">
        <v>56.83344366183055</v>
      </c>
    </row>
    <row r="2796" spans="1:3" x14ac:dyDescent="0.25">
      <c r="A2796" s="1">
        <v>41516.104166660196</v>
      </c>
      <c r="B2796" s="52">
        <v>18.886573719617161</v>
      </c>
      <c r="C2796" s="52">
        <v>54.179866793072705</v>
      </c>
    </row>
    <row r="2797" spans="1:3" x14ac:dyDescent="0.25">
      <c r="A2797" s="1">
        <v>41516.11458332686</v>
      </c>
      <c r="B2797" s="52">
        <v>18.125934166961446</v>
      </c>
      <c r="C2797" s="52">
        <v>57.042532672163368</v>
      </c>
    </row>
    <row r="2798" spans="1:3" x14ac:dyDescent="0.25">
      <c r="A2798" s="1">
        <v>41516.124999993524</v>
      </c>
      <c r="B2798" s="52">
        <v>18.059484702049858</v>
      </c>
      <c r="C2798" s="52">
        <v>52.918289108077886</v>
      </c>
    </row>
    <row r="2799" spans="1:3" x14ac:dyDescent="0.25">
      <c r="A2799" s="1">
        <v>41516.135416660189</v>
      </c>
      <c r="B2799" s="52">
        <v>18.392121247511856</v>
      </c>
      <c r="C2799" s="52">
        <v>54.253340953892703</v>
      </c>
    </row>
    <row r="2800" spans="1:3" x14ac:dyDescent="0.25">
      <c r="A2800" s="1">
        <v>41516.145833326853</v>
      </c>
      <c r="B2800" s="52">
        <v>18.358295004542416</v>
      </c>
      <c r="C2800" s="52">
        <v>57.390021509637279</v>
      </c>
    </row>
    <row r="2801" spans="1:3" x14ac:dyDescent="0.25">
      <c r="A2801" s="1">
        <v>41516.156249993517</v>
      </c>
      <c r="B2801" s="52">
        <v>19.850245697603487</v>
      </c>
      <c r="C2801" s="52">
        <v>57.981866258058552</v>
      </c>
    </row>
    <row r="2802" spans="1:3" x14ac:dyDescent="0.25">
      <c r="A2802" s="1">
        <v>41516.166666660181</v>
      </c>
      <c r="B2802" s="52">
        <v>19.72729466749578</v>
      </c>
      <c r="C2802" s="52">
        <v>53.962923087524267</v>
      </c>
    </row>
    <row r="2803" spans="1:3" x14ac:dyDescent="0.25">
      <c r="A2803" s="1">
        <v>41516.177083326846</v>
      </c>
      <c r="B2803" s="52">
        <v>19.544782783160148</v>
      </c>
      <c r="C2803" s="52">
        <v>57.925748236802825</v>
      </c>
    </row>
    <row r="2804" spans="1:3" x14ac:dyDescent="0.25">
      <c r="A2804" s="1">
        <v>41516.18749999351</v>
      </c>
      <c r="B2804" s="52">
        <v>19.327342492313765</v>
      </c>
      <c r="C2804" s="52">
        <v>54.127450755377893</v>
      </c>
    </row>
    <row r="2805" spans="1:3" x14ac:dyDescent="0.25">
      <c r="A2805" s="1">
        <v>41516.197916660174</v>
      </c>
      <c r="B2805" s="52">
        <v>19.611374656608675</v>
      </c>
      <c r="C2805" s="52">
        <v>57.27482741438898</v>
      </c>
    </row>
    <row r="2806" spans="1:3" x14ac:dyDescent="0.25">
      <c r="A2806" s="1">
        <v>41516.208333326838</v>
      </c>
      <c r="B2806" s="52">
        <v>19.503343253537274</v>
      </c>
      <c r="C2806" s="52">
        <v>54.448676687931538</v>
      </c>
    </row>
    <row r="2807" spans="1:3" x14ac:dyDescent="0.25">
      <c r="A2807" s="1">
        <v>41516.218749993503</v>
      </c>
      <c r="B2807" s="52">
        <v>18.997282318466652</v>
      </c>
      <c r="C2807" s="52">
        <v>51.599231855644412</v>
      </c>
    </row>
    <row r="2808" spans="1:3" x14ac:dyDescent="0.25">
      <c r="A2808" s="1">
        <v>41516.229166660167</v>
      </c>
      <c r="B2808" s="52">
        <v>19.376686602755139</v>
      </c>
      <c r="C2808" s="52">
        <v>54.005380395819294</v>
      </c>
    </row>
    <row r="2809" spans="1:3" x14ac:dyDescent="0.25">
      <c r="A2809" s="1">
        <v>41516.239583326831</v>
      </c>
      <c r="B2809" s="52">
        <v>18.227132439995941</v>
      </c>
      <c r="C2809" s="52">
        <v>54.122392237946364</v>
      </c>
    </row>
    <row r="2810" spans="1:3" x14ac:dyDescent="0.25">
      <c r="A2810" s="1">
        <v>41516.249999993495</v>
      </c>
      <c r="B2810" s="52">
        <v>18.4275993243367</v>
      </c>
      <c r="C2810" s="52">
        <v>53.922777257808441</v>
      </c>
    </row>
    <row r="2811" spans="1:3" x14ac:dyDescent="0.25">
      <c r="A2811" s="1">
        <v>41516.26041666016</v>
      </c>
      <c r="B2811" s="52">
        <v>18.481343136274401</v>
      </c>
      <c r="C2811" s="52">
        <v>54.660711198451203</v>
      </c>
    </row>
    <row r="2812" spans="1:3" x14ac:dyDescent="0.25">
      <c r="A2812" s="1">
        <v>41516.270833326824</v>
      </c>
      <c r="B2812" s="52">
        <v>18.4704209752629</v>
      </c>
      <c r="C2812" s="52">
        <v>51.770820116603851</v>
      </c>
    </row>
    <row r="2813" spans="1:3" x14ac:dyDescent="0.25">
      <c r="A2813" s="1">
        <v>41516.281249993488</v>
      </c>
      <c r="B2813" s="52">
        <v>19.691750559540239</v>
      </c>
      <c r="C2813" s="52">
        <v>53.058184511461199</v>
      </c>
    </row>
    <row r="2814" spans="1:3" x14ac:dyDescent="0.25">
      <c r="A2814" s="1">
        <v>41516.291666660152</v>
      </c>
      <c r="B2814" s="52">
        <v>19.167305219469366</v>
      </c>
      <c r="C2814" s="52">
        <v>56.890421754700114</v>
      </c>
    </row>
    <row r="2815" spans="1:3" x14ac:dyDescent="0.25">
      <c r="A2815" s="1">
        <v>41516.302083326817</v>
      </c>
      <c r="B2815" s="52">
        <v>18.616825429856334</v>
      </c>
      <c r="C2815" s="52">
        <v>54.828062217523623</v>
      </c>
    </row>
    <row r="2816" spans="1:3" x14ac:dyDescent="0.25">
      <c r="A2816" s="1">
        <v>41516.312499993481</v>
      </c>
      <c r="B2816" s="52">
        <v>18.050186426783007</v>
      </c>
      <c r="C2816" s="52">
        <v>51.921051709084281</v>
      </c>
    </row>
    <row r="2817" spans="1:3" x14ac:dyDescent="0.25">
      <c r="A2817" s="1">
        <v>41516.322916660145</v>
      </c>
      <c r="B2817" s="52">
        <v>18.568374289854507</v>
      </c>
      <c r="C2817" s="52">
        <v>55.907327240998121</v>
      </c>
    </row>
    <row r="2818" spans="1:3" x14ac:dyDescent="0.25">
      <c r="A2818" s="1">
        <v>41516.333333326809</v>
      </c>
      <c r="B2818" s="52">
        <v>18.770302367426584</v>
      </c>
      <c r="C2818" s="52">
        <v>55.957209909204821</v>
      </c>
    </row>
    <row r="2819" spans="1:3" x14ac:dyDescent="0.25">
      <c r="A2819" s="1">
        <v>41516.343749993473</v>
      </c>
      <c r="B2819" s="52">
        <v>18.542207679233648</v>
      </c>
      <c r="C2819" s="52">
        <v>52.425253059160482</v>
      </c>
    </row>
    <row r="2820" spans="1:3" x14ac:dyDescent="0.25">
      <c r="A2820" s="1">
        <v>41516.354166660138</v>
      </c>
      <c r="B2820" s="52">
        <v>19.233790195525319</v>
      </c>
      <c r="C2820" s="52">
        <v>54.624476558901954</v>
      </c>
    </row>
    <row r="2821" spans="1:3" x14ac:dyDescent="0.25">
      <c r="A2821" s="1">
        <v>41516.364583326802</v>
      </c>
      <c r="B2821" s="52">
        <v>18.500607592390313</v>
      </c>
      <c r="C2821" s="52">
        <v>51.118380499155705</v>
      </c>
    </row>
    <row r="2822" spans="1:3" x14ac:dyDescent="0.25">
      <c r="A2822" s="1">
        <v>41516.374999993466</v>
      </c>
      <c r="B2822" s="52">
        <v>19.555328944522589</v>
      </c>
      <c r="C2822" s="52">
        <v>55.867623013393604</v>
      </c>
    </row>
    <row r="2823" spans="1:3" x14ac:dyDescent="0.25">
      <c r="A2823" s="1">
        <v>41516.38541666013</v>
      </c>
      <c r="B2823" s="52">
        <v>18.830691287650165</v>
      </c>
      <c r="C2823" s="52">
        <v>55.056501104724056</v>
      </c>
    </row>
    <row r="2824" spans="1:3" x14ac:dyDescent="0.25">
      <c r="A2824" s="1">
        <v>41516.395833326795</v>
      </c>
      <c r="B2824" s="52">
        <v>18.363315699190743</v>
      </c>
      <c r="C2824" s="52">
        <v>53.950156520694371</v>
      </c>
    </row>
    <row r="2825" spans="1:3" x14ac:dyDescent="0.25">
      <c r="A2825" s="1">
        <v>41516.406249993459</v>
      </c>
      <c r="B2825" s="52">
        <v>19.22782709545843</v>
      </c>
      <c r="C2825" s="52">
        <v>54.137554474535705</v>
      </c>
    </row>
    <row r="2826" spans="1:3" x14ac:dyDescent="0.25">
      <c r="A2826" s="1">
        <v>41516.416666660123</v>
      </c>
      <c r="B2826" s="52">
        <v>18.457726928125648</v>
      </c>
      <c r="C2826" s="52">
        <v>57.911496140880502</v>
      </c>
    </row>
    <row r="2827" spans="1:3" x14ac:dyDescent="0.25">
      <c r="A2827" s="1">
        <v>41516.427083326787</v>
      </c>
      <c r="B2827" s="52">
        <v>18.009473445265446</v>
      </c>
      <c r="C2827" s="52">
        <v>51.47108864350016</v>
      </c>
    </row>
    <row r="2828" spans="1:3" x14ac:dyDescent="0.25">
      <c r="A2828" s="1">
        <v>41516.437499993452</v>
      </c>
      <c r="B2828" s="52">
        <v>19.084097312882314</v>
      </c>
      <c r="C2828" s="52">
        <v>52.937919658524137</v>
      </c>
    </row>
    <row r="2829" spans="1:3" x14ac:dyDescent="0.25">
      <c r="A2829" s="1">
        <v>41516.447916660116</v>
      </c>
      <c r="B2829" s="52">
        <v>19.516641338303224</v>
      </c>
      <c r="C2829" s="52">
        <v>55.679782673591227</v>
      </c>
    </row>
    <row r="2830" spans="1:3" x14ac:dyDescent="0.25">
      <c r="A2830" s="1">
        <v>41516.45833332678</v>
      </c>
      <c r="B2830" s="52">
        <v>19.014348833201574</v>
      </c>
      <c r="C2830" s="52">
        <v>53.882248095008556</v>
      </c>
    </row>
    <row r="2831" spans="1:3" x14ac:dyDescent="0.25">
      <c r="A2831" s="1">
        <v>41516.468749993444</v>
      </c>
      <c r="B2831" s="52">
        <v>18.57997629087329</v>
      </c>
      <c r="C2831" s="52">
        <v>52.168941857073683</v>
      </c>
    </row>
    <row r="2832" spans="1:3" x14ac:dyDescent="0.25">
      <c r="A2832" s="1">
        <v>41516.479166660109</v>
      </c>
      <c r="B2832" s="52">
        <v>19.417920164244325</v>
      </c>
      <c r="C2832" s="52">
        <v>52.786438449428722</v>
      </c>
    </row>
    <row r="2833" spans="1:3" x14ac:dyDescent="0.25">
      <c r="A2833" s="1">
        <v>41516.489583326773</v>
      </c>
      <c r="B2833" s="52">
        <v>19.832807809040883</v>
      </c>
      <c r="C2833" s="52">
        <v>56.847012749402936</v>
      </c>
    </row>
    <row r="2834" spans="1:3" x14ac:dyDescent="0.25">
      <c r="A2834" s="1">
        <v>41516.499999993437</v>
      </c>
      <c r="B2834" s="52">
        <v>18.185464881704331</v>
      </c>
      <c r="C2834" s="52">
        <v>56.191663799016297</v>
      </c>
    </row>
    <row r="2835" spans="1:3" x14ac:dyDescent="0.25">
      <c r="A2835" s="1">
        <v>41516.510416660101</v>
      </c>
      <c r="B2835" s="52">
        <v>18.152917561306058</v>
      </c>
      <c r="C2835" s="52">
        <v>51.415575340647614</v>
      </c>
    </row>
    <row r="2836" spans="1:3" x14ac:dyDescent="0.25">
      <c r="A2836" s="1">
        <v>41516.520833326766</v>
      </c>
      <c r="B2836" s="52">
        <v>19.290054278561048</v>
      </c>
      <c r="C2836" s="52">
        <v>53.411803612928395</v>
      </c>
    </row>
    <row r="2837" spans="1:3" x14ac:dyDescent="0.25">
      <c r="A2837" s="1">
        <v>41516.53124999343</v>
      </c>
      <c r="B2837" s="52">
        <v>18.370794898869125</v>
      </c>
      <c r="C2837" s="52">
        <v>55.268163934626891</v>
      </c>
    </row>
    <row r="2838" spans="1:3" x14ac:dyDescent="0.25">
      <c r="A2838" s="1">
        <v>41516.541666660094</v>
      </c>
      <c r="B2838" s="52">
        <v>18.309632794221095</v>
      </c>
      <c r="C2838" s="52">
        <v>54.416521290136437</v>
      </c>
    </row>
    <row r="2839" spans="1:3" x14ac:dyDescent="0.25">
      <c r="A2839" s="1">
        <v>41516.552083326758</v>
      </c>
      <c r="B2839" s="52">
        <v>18.401419457870489</v>
      </c>
      <c r="C2839" s="52">
        <v>54.292731942413567</v>
      </c>
    </row>
    <row r="2840" spans="1:3" x14ac:dyDescent="0.25">
      <c r="A2840" s="1">
        <v>41516.562499993423</v>
      </c>
      <c r="B2840" s="52">
        <v>19.63629611631324</v>
      </c>
      <c r="C2840" s="52">
        <v>54.383989158118823</v>
      </c>
    </row>
    <row r="2841" spans="1:3" x14ac:dyDescent="0.25">
      <c r="A2841" s="1">
        <v>41516.572916660087</v>
      </c>
      <c r="B2841" s="52">
        <v>18.237786675743539</v>
      </c>
      <c r="C2841" s="52">
        <v>53.923159350837864</v>
      </c>
    </row>
    <row r="2842" spans="1:3" x14ac:dyDescent="0.25">
      <c r="A2842" s="1">
        <v>41516.583333326751</v>
      </c>
      <c r="B2842" s="52">
        <v>19.557928387207287</v>
      </c>
      <c r="C2842" s="52">
        <v>55.468983942480676</v>
      </c>
    </row>
    <row r="2843" spans="1:3" x14ac:dyDescent="0.25">
      <c r="A2843" s="1">
        <v>41516.593749993415</v>
      </c>
      <c r="B2843" s="52">
        <v>19.950126313521796</v>
      </c>
      <c r="C2843" s="52">
        <v>52.801877371343345</v>
      </c>
    </row>
    <row r="2844" spans="1:3" x14ac:dyDescent="0.25">
      <c r="A2844" s="1">
        <v>41516.604166660079</v>
      </c>
      <c r="B2844" s="52">
        <v>19.060392980042344</v>
      </c>
      <c r="C2844" s="52">
        <v>57.458528624095671</v>
      </c>
    </row>
    <row r="2845" spans="1:3" x14ac:dyDescent="0.25">
      <c r="A2845" s="1">
        <v>41516.614583326744</v>
      </c>
      <c r="B2845" s="52">
        <v>19.127246031178263</v>
      </c>
      <c r="C2845" s="52">
        <v>56.549931692440566</v>
      </c>
    </row>
    <row r="2846" spans="1:3" x14ac:dyDescent="0.25">
      <c r="A2846" s="1">
        <v>41516.624999993408</v>
      </c>
      <c r="B2846" s="52">
        <v>18.516504946001888</v>
      </c>
      <c r="C2846" s="52">
        <v>51.438611019831463</v>
      </c>
    </row>
    <row r="2847" spans="1:3" x14ac:dyDescent="0.25">
      <c r="A2847" s="1">
        <v>41516.635416660072</v>
      </c>
      <c r="B2847" s="52">
        <v>19.430286279221512</v>
      </c>
      <c r="C2847" s="52">
        <v>55.604552166566577</v>
      </c>
    </row>
    <row r="2848" spans="1:3" x14ac:dyDescent="0.25">
      <c r="A2848" s="1">
        <v>41516.645833326736</v>
      </c>
      <c r="B2848" s="52">
        <v>18.791255284594346</v>
      </c>
      <c r="C2848" s="52">
        <v>54.247214658050353</v>
      </c>
    </row>
    <row r="2849" spans="1:3" x14ac:dyDescent="0.25">
      <c r="A2849" s="1">
        <v>41516.656249993401</v>
      </c>
      <c r="B2849" s="52">
        <v>18.216186603868156</v>
      </c>
      <c r="C2849" s="52">
        <v>53.998169172555166</v>
      </c>
    </row>
    <row r="2850" spans="1:3" x14ac:dyDescent="0.25">
      <c r="A2850" s="1">
        <v>41516.666666660065</v>
      </c>
      <c r="B2850" s="52">
        <v>19.635598971079848</v>
      </c>
      <c r="C2850" s="52">
        <v>57.002922435381365</v>
      </c>
    </row>
    <row r="2851" spans="1:3" x14ac:dyDescent="0.25">
      <c r="A2851" s="1">
        <v>41516.677083326729</v>
      </c>
      <c r="B2851" s="52">
        <v>19.828237353018661</v>
      </c>
      <c r="C2851" s="52">
        <v>53.077398257396538</v>
      </c>
    </row>
    <row r="2852" spans="1:3" x14ac:dyDescent="0.25">
      <c r="A2852" s="1">
        <v>41516.687499993393</v>
      </c>
      <c r="B2852" s="52">
        <v>18.815979697535784</v>
      </c>
      <c r="C2852" s="52">
        <v>57.24021602209006</v>
      </c>
    </row>
    <row r="2853" spans="1:3" x14ac:dyDescent="0.25">
      <c r="A2853" s="1">
        <v>41516.697916660058</v>
      </c>
      <c r="B2853" s="52">
        <v>18.057251454373095</v>
      </c>
      <c r="C2853" s="52">
        <v>54.313761624429105</v>
      </c>
    </row>
    <row r="2854" spans="1:3" x14ac:dyDescent="0.25">
      <c r="A2854" s="1">
        <v>41516.708333326722</v>
      </c>
      <c r="B2854" s="52">
        <v>18.228614543271245</v>
      </c>
      <c r="C2854" s="52">
        <v>53.430978062696411</v>
      </c>
    </row>
    <row r="2855" spans="1:3" x14ac:dyDescent="0.25">
      <c r="A2855" s="1">
        <v>41516.718749993386</v>
      </c>
      <c r="B2855" s="52">
        <v>18.056180390161099</v>
      </c>
      <c r="C2855" s="52">
        <v>53.482207742773738</v>
      </c>
    </row>
    <row r="2856" spans="1:3" x14ac:dyDescent="0.25">
      <c r="A2856" s="1">
        <v>41516.72916666005</v>
      </c>
      <c r="B2856" s="52">
        <v>18.808237456349907</v>
      </c>
      <c r="C2856" s="52">
        <v>55.028295290547021</v>
      </c>
    </row>
    <row r="2857" spans="1:3" x14ac:dyDescent="0.25">
      <c r="A2857" s="1">
        <v>41516.739583326715</v>
      </c>
      <c r="B2857" s="52">
        <v>19.872703372236774</v>
      </c>
      <c r="C2857" s="52">
        <v>56.722718753111039</v>
      </c>
    </row>
    <row r="2858" spans="1:3" x14ac:dyDescent="0.25">
      <c r="A2858" s="1">
        <v>41516.749999993379</v>
      </c>
      <c r="B2858" s="52">
        <v>19.087771535015357</v>
      </c>
      <c r="C2858" s="52">
        <v>57.28092333859459</v>
      </c>
    </row>
    <row r="2859" spans="1:3" x14ac:dyDescent="0.25">
      <c r="A2859" s="1">
        <v>41516.760416660043</v>
      </c>
      <c r="B2859" s="52">
        <v>19.081825778536533</v>
      </c>
      <c r="C2859" s="52">
        <v>57.570390200089847</v>
      </c>
    </row>
    <row r="2860" spans="1:3" x14ac:dyDescent="0.25">
      <c r="A2860" s="1">
        <v>41516.770833326707</v>
      </c>
      <c r="B2860" s="52">
        <v>19.549330706610689</v>
      </c>
      <c r="C2860" s="52">
        <v>51.328919302066346</v>
      </c>
    </row>
    <row r="2861" spans="1:3" x14ac:dyDescent="0.25">
      <c r="A2861" s="1">
        <v>41516.781249993372</v>
      </c>
      <c r="B2861" s="52">
        <v>19.76706896270279</v>
      </c>
      <c r="C2861" s="52">
        <v>57.681374033777942</v>
      </c>
    </row>
    <row r="2862" spans="1:3" x14ac:dyDescent="0.25">
      <c r="A2862" s="1">
        <v>41516.791666660036</v>
      </c>
      <c r="B2862" s="52">
        <v>18.773475289464066</v>
      </c>
      <c r="C2862" s="52">
        <v>57.824026730828415</v>
      </c>
    </row>
    <row r="2863" spans="1:3" x14ac:dyDescent="0.25">
      <c r="A2863" s="1">
        <v>41516.8020833267</v>
      </c>
      <c r="B2863" s="52">
        <v>18.893436584965929</v>
      </c>
      <c r="C2863" s="52">
        <v>52.339763570437313</v>
      </c>
    </row>
    <row r="2864" spans="1:3" x14ac:dyDescent="0.25">
      <c r="A2864" s="1">
        <v>41516.812499993364</v>
      </c>
      <c r="B2864" s="52">
        <v>19.501184135596546</v>
      </c>
      <c r="C2864" s="52">
        <v>51.454854906156285</v>
      </c>
    </row>
    <row r="2865" spans="1:3" x14ac:dyDescent="0.25">
      <c r="A2865" s="1">
        <v>41516.822916660029</v>
      </c>
      <c r="B2865" s="52">
        <v>18.106023508787949</v>
      </c>
      <c r="C2865" s="52">
        <v>52.125290460510129</v>
      </c>
    </row>
    <row r="2866" spans="1:3" x14ac:dyDescent="0.25">
      <c r="A2866" s="1">
        <v>41516.833333326693</v>
      </c>
      <c r="B2866" s="52">
        <v>18.850549498407503</v>
      </c>
      <c r="C2866" s="52">
        <v>52.66086625594594</v>
      </c>
    </row>
    <row r="2867" spans="1:3" x14ac:dyDescent="0.25">
      <c r="A2867" s="1">
        <v>41516.843749993357</v>
      </c>
      <c r="B2867" s="52">
        <v>19.937430401361407</v>
      </c>
      <c r="C2867" s="52">
        <v>57.192906627518767</v>
      </c>
    </row>
    <row r="2868" spans="1:3" x14ac:dyDescent="0.25">
      <c r="A2868" s="1">
        <v>41516.854166660021</v>
      </c>
      <c r="B2868" s="52">
        <v>19.441540502400926</v>
      </c>
      <c r="C2868" s="52">
        <v>52.374806589176366</v>
      </c>
    </row>
    <row r="2869" spans="1:3" x14ac:dyDescent="0.25">
      <c r="A2869" s="1">
        <v>41516.864583326686</v>
      </c>
      <c r="B2869" s="52">
        <v>19.783180591778066</v>
      </c>
      <c r="C2869" s="52">
        <v>57.771141325072719</v>
      </c>
    </row>
    <row r="2870" spans="1:3" x14ac:dyDescent="0.25">
      <c r="A2870" s="1">
        <v>41516.87499999335</v>
      </c>
      <c r="B2870" s="52">
        <v>19.938614752807151</v>
      </c>
      <c r="C2870" s="52">
        <v>57.972389543148338</v>
      </c>
    </row>
    <row r="2871" spans="1:3" x14ac:dyDescent="0.25">
      <c r="A2871" s="1">
        <v>41516.885416660014</v>
      </c>
      <c r="B2871" s="52">
        <v>19.36870752312873</v>
      </c>
      <c r="C2871" s="52">
        <v>55.849227189894712</v>
      </c>
    </row>
    <row r="2872" spans="1:3" x14ac:dyDescent="0.25">
      <c r="A2872" s="1">
        <v>41516.895833326678</v>
      </c>
      <c r="B2872" s="52">
        <v>18.637686740791768</v>
      </c>
      <c r="C2872" s="52">
        <v>55.949058261663986</v>
      </c>
    </row>
    <row r="2873" spans="1:3" x14ac:dyDescent="0.25">
      <c r="A2873" s="1">
        <v>41516.906249993342</v>
      </c>
      <c r="B2873" s="52">
        <v>18.497636501520795</v>
      </c>
      <c r="C2873" s="52">
        <v>54.001982698006167</v>
      </c>
    </row>
    <row r="2874" spans="1:3" x14ac:dyDescent="0.25">
      <c r="A2874" s="1">
        <v>41516.916666660007</v>
      </c>
      <c r="B2874" s="52">
        <v>18.071286064035881</v>
      </c>
      <c r="C2874" s="52">
        <v>56.051717590638773</v>
      </c>
    </row>
    <row r="2875" spans="1:3" x14ac:dyDescent="0.25">
      <c r="A2875" s="1">
        <v>41516.927083326671</v>
      </c>
      <c r="B2875" s="52">
        <v>19.705013316823578</v>
      </c>
      <c r="C2875" s="52">
        <v>54.79070583938617</v>
      </c>
    </row>
    <row r="2876" spans="1:3" x14ac:dyDescent="0.25">
      <c r="A2876" s="1">
        <v>41516.937499993335</v>
      </c>
      <c r="B2876" s="52">
        <v>18.393811724397718</v>
      </c>
      <c r="C2876" s="52">
        <v>53.15878905620616</v>
      </c>
    </row>
    <row r="2877" spans="1:3" x14ac:dyDescent="0.25">
      <c r="A2877" s="1">
        <v>41516.947916659999</v>
      </c>
      <c r="B2877" s="52">
        <v>18.49470764646086</v>
      </c>
      <c r="C2877" s="52">
        <v>55.561195202215281</v>
      </c>
    </row>
    <row r="2878" spans="1:3" x14ac:dyDescent="0.25">
      <c r="A2878" s="1">
        <v>41516.958333326664</v>
      </c>
      <c r="B2878" s="52">
        <v>18.74202639349766</v>
      </c>
      <c r="C2878" s="52">
        <v>56.881049949492613</v>
      </c>
    </row>
    <row r="2879" spans="1:3" x14ac:dyDescent="0.25">
      <c r="A2879" s="1">
        <v>41516.968749993328</v>
      </c>
      <c r="B2879" s="52">
        <v>18.337262002551281</v>
      </c>
      <c r="C2879" s="52">
        <v>56.794788385738627</v>
      </c>
    </row>
    <row r="2880" spans="1:3" x14ac:dyDescent="0.25">
      <c r="A2880" s="1">
        <v>41516.979166659992</v>
      </c>
      <c r="B2880" s="52">
        <v>19.087851805392813</v>
      </c>
      <c r="C2880" s="52">
        <v>53.920732127142621</v>
      </c>
    </row>
    <row r="2881" spans="1:3" x14ac:dyDescent="0.25">
      <c r="A2881" s="1">
        <v>41516.989583326656</v>
      </c>
      <c r="B2881" s="52">
        <v>18.484103906124435</v>
      </c>
      <c r="C2881" s="52">
        <v>51.740173335499293</v>
      </c>
    </row>
    <row r="2882" spans="1:3" x14ac:dyDescent="0.25">
      <c r="A2882" s="1">
        <v>41516.999999993321</v>
      </c>
      <c r="B2882" s="52">
        <v>19.042923280838611</v>
      </c>
      <c r="C2882" s="52">
        <v>57.332239471037902</v>
      </c>
    </row>
    <row r="2883" spans="1:3" x14ac:dyDescent="0.25">
      <c r="A2883" s="1">
        <v>41517.010416659985</v>
      </c>
      <c r="B2883" s="52">
        <v>18.983426334405173</v>
      </c>
      <c r="C2883" s="52">
        <v>54.187068776254698</v>
      </c>
    </row>
    <row r="2884" spans="1:3" x14ac:dyDescent="0.25">
      <c r="A2884" s="1">
        <v>41517.020833326649</v>
      </c>
      <c r="B2884" s="52">
        <v>18.217058997324429</v>
      </c>
      <c r="C2884" s="52">
        <v>56.188392900025057</v>
      </c>
    </row>
    <row r="2885" spans="1:3" x14ac:dyDescent="0.25">
      <c r="A2885" s="1">
        <v>41517.031249993313</v>
      </c>
      <c r="B2885" s="52">
        <v>18.156573820470324</v>
      </c>
      <c r="C2885" s="52">
        <v>52.35825741654984</v>
      </c>
    </row>
    <row r="2886" spans="1:3" x14ac:dyDescent="0.25">
      <c r="A2886" s="1">
        <v>41517.041666659978</v>
      </c>
      <c r="B2886" s="52">
        <v>18.126859344114557</v>
      </c>
      <c r="C2886" s="52">
        <v>52.583499473264538</v>
      </c>
    </row>
    <row r="2887" spans="1:3" x14ac:dyDescent="0.25">
      <c r="A2887" s="1">
        <v>41517.052083326642</v>
      </c>
      <c r="B2887" s="52">
        <v>18.747786338206545</v>
      </c>
      <c r="C2887" s="52">
        <v>54.635857461705001</v>
      </c>
    </row>
    <row r="2888" spans="1:3" x14ac:dyDescent="0.25">
      <c r="A2888" s="1">
        <v>41517.062499993306</v>
      </c>
      <c r="B2888" s="52">
        <v>18.037667930006961</v>
      </c>
      <c r="C2888" s="52">
        <v>53.312169625386097</v>
      </c>
    </row>
    <row r="2889" spans="1:3" x14ac:dyDescent="0.25">
      <c r="A2889" s="1">
        <v>41517.07291665997</v>
      </c>
      <c r="B2889" s="52">
        <v>19.872128473391598</v>
      </c>
      <c r="C2889" s="52">
        <v>56.582047520459319</v>
      </c>
    </row>
    <row r="2890" spans="1:3" x14ac:dyDescent="0.25">
      <c r="A2890" s="1">
        <v>41517.083333326635</v>
      </c>
      <c r="B2890" s="52">
        <v>19.242921443427981</v>
      </c>
      <c r="C2890" s="52">
        <v>55.978151617842244</v>
      </c>
    </row>
    <row r="2891" spans="1:3" x14ac:dyDescent="0.25">
      <c r="A2891" s="1">
        <v>41517.093749993299</v>
      </c>
      <c r="B2891" s="52">
        <v>19.736573885198823</v>
      </c>
      <c r="C2891" s="52">
        <v>56.674519642897131</v>
      </c>
    </row>
    <row r="2892" spans="1:3" x14ac:dyDescent="0.25">
      <c r="A2892" s="1">
        <v>41517.104166659963</v>
      </c>
      <c r="B2892" s="52">
        <v>19.222783060252429</v>
      </c>
      <c r="C2892" s="52">
        <v>52.989078691832717</v>
      </c>
    </row>
    <row r="2893" spans="1:3" x14ac:dyDescent="0.25">
      <c r="A2893" s="1">
        <v>41517.114583326627</v>
      </c>
      <c r="B2893" s="52">
        <v>19.228487361640532</v>
      </c>
      <c r="C2893" s="52">
        <v>51.360533073048941</v>
      </c>
    </row>
    <row r="2894" spans="1:3" x14ac:dyDescent="0.25">
      <c r="A2894" s="1">
        <v>41517.124999993292</v>
      </c>
      <c r="B2894" s="52">
        <v>19.064956868709864</v>
      </c>
      <c r="C2894" s="52">
        <v>51.817342137753897</v>
      </c>
    </row>
    <row r="2895" spans="1:3" x14ac:dyDescent="0.25">
      <c r="A2895" s="1">
        <v>41517.135416659956</v>
      </c>
      <c r="B2895" s="52">
        <v>19.45822718565563</v>
      </c>
      <c r="C2895" s="52">
        <v>55.31113541334971</v>
      </c>
    </row>
    <row r="2896" spans="1:3" x14ac:dyDescent="0.25">
      <c r="A2896" s="1">
        <v>41517.14583332662</v>
      </c>
      <c r="B2896" s="52">
        <v>19.938382512630351</v>
      </c>
      <c r="C2896" s="52">
        <v>53.427764870511652</v>
      </c>
    </row>
    <row r="2897" spans="1:3" x14ac:dyDescent="0.25">
      <c r="A2897" s="1">
        <v>41517.156249993284</v>
      </c>
      <c r="B2897" s="52">
        <v>18.059316002938445</v>
      </c>
      <c r="C2897" s="52">
        <v>55.754883723874926</v>
      </c>
    </row>
    <row r="2898" spans="1:3" x14ac:dyDescent="0.25">
      <c r="A2898" s="1">
        <v>41517.166666659949</v>
      </c>
      <c r="B2898" s="52">
        <v>19.584360672422243</v>
      </c>
      <c r="C2898" s="52">
        <v>54.41014954757474</v>
      </c>
    </row>
    <row r="2899" spans="1:3" x14ac:dyDescent="0.25">
      <c r="A2899" s="1">
        <v>41517.177083326613</v>
      </c>
      <c r="B2899" s="52">
        <v>19.329504188465322</v>
      </c>
      <c r="C2899" s="52">
        <v>56.237378365943911</v>
      </c>
    </row>
    <row r="2900" spans="1:3" x14ac:dyDescent="0.25">
      <c r="A2900" s="1">
        <v>41517.187499993277</v>
      </c>
      <c r="B2900" s="52">
        <v>18.344645398204172</v>
      </c>
      <c r="C2900" s="52">
        <v>54.778835736872367</v>
      </c>
    </row>
    <row r="2901" spans="1:3" x14ac:dyDescent="0.25">
      <c r="A2901" s="1">
        <v>41517.197916659941</v>
      </c>
      <c r="B2901" s="52">
        <v>19.782167160469687</v>
      </c>
      <c r="C2901" s="52">
        <v>56.393287278045591</v>
      </c>
    </row>
    <row r="2902" spans="1:3" x14ac:dyDescent="0.25">
      <c r="A2902" s="1">
        <v>41517.208333326605</v>
      </c>
      <c r="B2902" s="52">
        <v>19.495197239462986</v>
      </c>
      <c r="C2902" s="52">
        <v>57.251387273831646</v>
      </c>
    </row>
    <row r="2903" spans="1:3" x14ac:dyDescent="0.25">
      <c r="A2903" s="1">
        <v>41517.21874999327</v>
      </c>
      <c r="B2903" s="52">
        <v>19.02084781209653</v>
      </c>
      <c r="C2903" s="52">
        <v>55.657241172919669</v>
      </c>
    </row>
    <row r="2904" spans="1:3" x14ac:dyDescent="0.25">
      <c r="A2904" s="1">
        <v>41517.229166659934</v>
      </c>
      <c r="B2904" s="52">
        <v>17.9959517720559</v>
      </c>
      <c r="C2904" s="52">
        <v>55.036029298045328</v>
      </c>
    </row>
    <row r="2905" spans="1:3" x14ac:dyDescent="0.25">
      <c r="A2905" s="1">
        <v>41517.239583326598</v>
      </c>
      <c r="B2905" s="52">
        <v>18.347059726012098</v>
      </c>
      <c r="C2905" s="52">
        <v>53.105204922818388</v>
      </c>
    </row>
    <row r="2906" spans="1:3" x14ac:dyDescent="0.25">
      <c r="A2906" s="1">
        <v>41517.249999993262</v>
      </c>
      <c r="B2906" s="52">
        <v>18.236990008393501</v>
      </c>
      <c r="C2906" s="52">
        <v>57.047263380887273</v>
      </c>
    </row>
    <row r="2907" spans="1:3" x14ac:dyDescent="0.25">
      <c r="A2907" s="1">
        <v>41517.260416659927</v>
      </c>
      <c r="B2907" s="52">
        <v>19.254580864068881</v>
      </c>
      <c r="C2907" s="52">
        <v>56.277166460120227</v>
      </c>
    </row>
    <row r="2908" spans="1:3" x14ac:dyDescent="0.25">
      <c r="A2908" s="1">
        <v>41517.270833326591</v>
      </c>
      <c r="B2908" s="52">
        <v>19.680546075586996</v>
      </c>
      <c r="C2908" s="52">
        <v>55.622234554852646</v>
      </c>
    </row>
    <row r="2909" spans="1:3" x14ac:dyDescent="0.25">
      <c r="A2909" s="1">
        <v>41517.281249993255</v>
      </c>
      <c r="B2909" s="52">
        <v>19.82234455886762</v>
      </c>
      <c r="C2909" s="52">
        <v>54.561382294586856</v>
      </c>
    </row>
    <row r="2910" spans="1:3" x14ac:dyDescent="0.25">
      <c r="A2910" s="1">
        <v>41517.291666659919</v>
      </c>
      <c r="B2910" s="52">
        <v>19.926104379033674</v>
      </c>
      <c r="C2910" s="52">
        <v>51.022227600346326</v>
      </c>
    </row>
    <row r="2911" spans="1:3" x14ac:dyDescent="0.25">
      <c r="A2911" s="1">
        <v>41517.302083326584</v>
      </c>
      <c r="B2911" s="52">
        <v>18.673815843865018</v>
      </c>
      <c r="C2911" s="52">
        <v>53.193927760721444</v>
      </c>
    </row>
    <row r="2912" spans="1:3" x14ac:dyDescent="0.25">
      <c r="A2912" s="1">
        <v>41517.312499993248</v>
      </c>
      <c r="B2912" s="52">
        <v>18.325111415166965</v>
      </c>
      <c r="C2912" s="52">
        <v>56.964136382085172</v>
      </c>
    </row>
    <row r="2913" spans="1:3" x14ac:dyDescent="0.25">
      <c r="A2913" s="1">
        <v>41517.322916659912</v>
      </c>
      <c r="B2913" s="52">
        <v>18.930294016281596</v>
      </c>
      <c r="C2913" s="52">
        <v>52.307103395001832</v>
      </c>
    </row>
    <row r="2914" spans="1:3" x14ac:dyDescent="0.25">
      <c r="A2914" s="1">
        <v>41517.333333326576</v>
      </c>
      <c r="B2914" s="52">
        <v>19.706410133111198</v>
      </c>
      <c r="C2914" s="52">
        <v>56.477483587237664</v>
      </c>
    </row>
    <row r="2915" spans="1:3" x14ac:dyDescent="0.25">
      <c r="A2915" s="1">
        <v>41517.343749993241</v>
      </c>
      <c r="B2915" s="52">
        <v>19.961137811608285</v>
      </c>
      <c r="C2915" s="52">
        <v>56.86799861360732</v>
      </c>
    </row>
    <row r="2916" spans="1:3" x14ac:dyDescent="0.25">
      <c r="A2916" s="1">
        <v>41517.354166659905</v>
      </c>
      <c r="B2916" s="52">
        <v>19.526170955235877</v>
      </c>
      <c r="C2916" s="52">
        <v>52.927632666698926</v>
      </c>
    </row>
    <row r="2917" spans="1:3" x14ac:dyDescent="0.25">
      <c r="A2917" s="1">
        <v>41517.364583326569</v>
      </c>
      <c r="B2917" s="52">
        <v>19.667562068454568</v>
      </c>
      <c r="C2917" s="52">
        <v>51.494394354498446</v>
      </c>
    </row>
    <row r="2918" spans="1:3" x14ac:dyDescent="0.25">
      <c r="A2918" s="1">
        <v>41517.374999993233</v>
      </c>
      <c r="B2918" s="52">
        <v>18.002505993338687</v>
      </c>
      <c r="C2918" s="52">
        <v>55.614410170370995</v>
      </c>
    </row>
    <row r="2919" spans="1:3" x14ac:dyDescent="0.25">
      <c r="A2919" s="1">
        <v>41517.385416659898</v>
      </c>
      <c r="B2919" s="52">
        <v>18.588715321354165</v>
      </c>
      <c r="C2919" s="52">
        <v>57.716730690921949</v>
      </c>
    </row>
    <row r="2920" spans="1:3" x14ac:dyDescent="0.25">
      <c r="A2920" s="1">
        <v>41517.395833326562</v>
      </c>
      <c r="B2920" s="52">
        <v>19.647206989614176</v>
      </c>
      <c r="C2920" s="52">
        <v>55.970601903637892</v>
      </c>
    </row>
    <row r="2921" spans="1:3" x14ac:dyDescent="0.25">
      <c r="A2921" s="1">
        <v>41517.406249993226</v>
      </c>
      <c r="B2921" s="52">
        <v>19.229078427774578</v>
      </c>
      <c r="C2921" s="52">
        <v>53.515063870157661</v>
      </c>
    </row>
    <row r="2922" spans="1:3" x14ac:dyDescent="0.25">
      <c r="A2922" s="1">
        <v>41517.41666665989</v>
      </c>
      <c r="B2922" s="52">
        <v>19.344371182556078</v>
      </c>
      <c r="C2922" s="52">
        <v>54.26784525279021</v>
      </c>
    </row>
    <row r="2923" spans="1:3" x14ac:dyDescent="0.25">
      <c r="A2923" s="1">
        <v>41517.427083326555</v>
      </c>
      <c r="B2923" s="52">
        <v>19.459241042128884</v>
      </c>
      <c r="C2923" s="52">
        <v>57.020404110539829</v>
      </c>
    </row>
    <row r="2924" spans="1:3" x14ac:dyDescent="0.25">
      <c r="A2924" s="1">
        <v>41517.437499993219</v>
      </c>
      <c r="B2924" s="52">
        <v>18.316952291918039</v>
      </c>
      <c r="C2924" s="52">
        <v>52.992105657536001</v>
      </c>
    </row>
    <row r="2925" spans="1:3" x14ac:dyDescent="0.25">
      <c r="A2925" s="1">
        <v>41517.447916659883</v>
      </c>
      <c r="B2925" s="52">
        <v>19.954293647350291</v>
      </c>
      <c r="C2925" s="52">
        <v>57.822894432761466</v>
      </c>
    </row>
    <row r="2926" spans="1:3" x14ac:dyDescent="0.25">
      <c r="A2926" s="1">
        <v>41517.458333326547</v>
      </c>
      <c r="B2926" s="52">
        <v>18.899994300971887</v>
      </c>
      <c r="C2926" s="52">
        <v>57.362818671817166</v>
      </c>
    </row>
    <row r="2927" spans="1:3" x14ac:dyDescent="0.25">
      <c r="A2927" s="1">
        <v>41517.468749993212</v>
      </c>
      <c r="B2927" s="52">
        <v>18.826818201322169</v>
      </c>
      <c r="C2927" s="52">
        <v>52.113669601932415</v>
      </c>
    </row>
    <row r="2928" spans="1:3" x14ac:dyDescent="0.25">
      <c r="A2928" s="1">
        <v>41517.479166659876</v>
      </c>
      <c r="B2928" s="52">
        <v>18.042370518820068</v>
      </c>
      <c r="C2928" s="52">
        <v>53.054105695344283</v>
      </c>
    </row>
    <row r="2929" spans="1:3" x14ac:dyDescent="0.25">
      <c r="A2929" s="1">
        <v>41517.48958332654</v>
      </c>
      <c r="B2929" s="52">
        <v>19.958598335307951</v>
      </c>
      <c r="C2929" s="52">
        <v>57.968764203460346</v>
      </c>
    </row>
    <row r="2930" spans="1:3" x14ac:dyDescent="0.25">
      <c r="A2930" s="1">
        <v>41517.499999993204</v>
      </c>
      <c r="B2930" s="52">
        <v>18.553158086157644</v>
      </c>
      <c r="C2930" s="52">
        <v>57.717616060872516</v>
      </c>
    </row>
    <row r="2931" spans="1:3" x14ac:dyDescent="0.25">
      <c r="A2931" s="1">
        <v>41517.510416659868</v>
      </c>
      <c r="B2931" s="52">
        <v>18.866874319547883</v>
      </c>
      <c r="C2931" s="52">
        <v>51.622604269153683</v>
      </c>
    </row>
    <row r="2932" spans="1:3" x14ac:dyDescent="0.25">
      <c r="A2932" s="1">
        <v>41517.520833326533</v>
      </c>
      <c r="B2932" s="52">
        <v>19.690703030752218</v>
      </c>
      <c r="C2932" s="52">
        <v>52.333280522808778</v>
      </c>
    </row>
    <row r="2933" spans="1:3" x14ac:dyDescent="0.25">
      <c r="A2933" s="1">
        <v>41517.531249993197</v>
      </c>
      <c r="B2933" s="52">
        <v>19.830846172968734</v>
      </c>
      <c r="C2933" s="52">
        <v>51.843345385211464</v>
      </c>
    </row>
    <row r="2934" spans="1:3" x14ac:dyDescent="0.25">
      <c r="A2934" s="1">
        <v>41517.541666659861</v>
      </c>
      <c r="B2934" s="52">
        <v>18.434361389403524</v>
      </c>
      <c r="C2934" s="52">
        <v>57.556957626186197</v>
      </c>
    </row>
    <row r="2935" spans="1:3" x14ac:dyDescent="0.25">
      <c r="A2935" s="1">
        <v>41517.552083326525</v>
      </c>
      <c r="B2935" s="52">
        <v>19.716254242599671</v>
      </c>
      <c r="C2935" s="52">
        <v>55.390791142984902</v>
      </c>
    </row>
    <row r="2936" spans="1:3" x14ac:dyDescent="0.25">
      <c r="A2936" s="1">
        <v>41517.56249999319</v>
      </c>
      <c r="B2936" s="52">
        <v>19.186446143088009</v>
      </c>
      <c r="C2936" s="52">
        <v>55.800740446351</v>
      </c>
    </row>
    <row r="2937" spans="1:3" x14ac:dyDescent="0.25">
      <c r="A2937" s="1">
        <v>41517.572916659854</v>
      </c>
      <c r="B2937" s="52">
        <v>19.44964195033883</v>
      </c>
      <c r="C2937" s="52">
        <v>56.885884341479183</v>
      </c>
    </row>
    <row r="2938" spans="1:3" x14ac:dyDescent="0.25">
      <c r="A2938" s="1">
        <v>41517.583333326518</v>
      </c>
      <c r="B2938" s="52">
        <v>19.005591342649176</v>
      </c>
      <c r="C2938" s="52">
        <v>54.078068786693436</v>
      </c>
    </row>
    <row r="2939" spans="1:3" x14ac:dyDescent="0.25">
      <c r="A2939" s="1">
        <v>41517.593749993182</v>
      </c>
      <c r="B2939" s="52">
        <v>19.763946324841722</v>
      </c>
      <c r="C2939" s="52">
        <v>52.316691032514768</v>
      </c>
    </row>
    <row r="2940" spans="1:3" x14ac:dyDescent="0.25">
      <c r="A2940" s="1">
        <v>41517.604166659847</v>
      </c>
      <c r="B2940" s="52">
        <v>18.884416342097914</v>
      </c>
      <c r="C2940" s="52">
        <v>53.882284934559138</v>
      </c>
    </row>
    <row r="2941" spans="1:3" x14ac:dyDescent="0.25">
      <c r="A2941" s="1">
        <v>41517.614583326511</v>
      </c>
      <c r="B2941" s="52">
        <v>18.060310409000753</v>
      </c>
      <c r="C2941" s="52">
        <v>57.188379894579853</v>
      </c>
    </row>
    <row r="2942" spans="1:3" x14ac:dyDescent="0.25">
      <c r="A2942" s="1">
        <v>41517.624999993175</v>
      </c>
      <c r="B2942" s="52">
        <v>18.571626663519375</v>
      </c>
      <c r="C2942" s="52">
        <v>57.274948771185642</v>
      </c>
    </row>
    <row r="2943" spans="1:3" x14ac:dyDescent="0.25">
      <c r="A2943" s="1">
        <v>41517.635416659839</v>
      </c>
      <c r="B2943" s="52">
        <v>19.666200029576444</v>
      </c>
      <c r="C2943" s="52">
        <v>52.289900213052448</v>
      </c>
    </row>
    <row r="2944" spans="1:3" x14ac:dyDescent="0.25">
      <c r="A2944" s="1">
        <v>41517.645833326504</v>
      </c>
      <c r="B2944" s="52">
        <v>19.693174454970823</v>
      </c>
      <c r="C2944" s="52">
        <v>51.140876901763917</v>
      </c>
    </row>
    <row r="2945" spans="1:3" x14ac:dyDescent="0.25">
      <c r="A2945" s="1">
        <v>41517.656249993168</v>
      </c>
      <c r="B2945" s="52">
        <v>19.885955108508274</v>
      </c>
      <c r="C2945" s="52">
        <v>57.149855146647155</v>
      </c>
    </row>
    <row r="2946" spans="1:3" x14ac:dyDescent="0.25">
      <c r="A2946" s="1">
        <v>41517.666666659832</v>
      </c>
      <c r="B2946" s="52">
        <v>19.711935311833912</v>
      </c>
      <c r="C2946" s="52">
        <v>57.510208607230275</v>
      </c>
    </row>
    <row r="2947" spans="1:3" x14ac:dyDescent="0.25">
      <c r="A2947" s="1">
        <v>41517.677083326496</v>
      </c>
      <c r="B2947" s="52">
        <v>18.328726221071495</v>
      </c>
      <c r="C2947" s="52">
        <v>54.459312012531939</v>
      </c>
    </row>
    <row r="2948" spans="1:3" x14ac:dyDescent="0.25">
      <c r="A2948" s="1">
        <v>41517.687499993161</v>
      </c>
      <c r="B2948" s="52">
        <v>18.851588466361648</v>
      </c>
      <c r="C2948" s="52">
        <v>54.675346952814124</v>
      </c>
    </row>
    <row r="2949" spans="1:3" x14ac:dyDescent="0.25">
      <c r="A2949" s="1">
        <v>41517.697916659825</v>
      </c>
      <c r="B2949" s="52">
        <v>18.357149485466444</v>
      </c>
      <c r="C2949" s="52">
        <v>54.357903517313858</v>
      </c>
    </row>
    <row r="2950" spans="1:3" x14ac:dyDescent="0.25">
      <c r="A2950" s="1">
        <v>41517.708333326489</v>
      </c>
      <c r="B2950" s="52">
        <v>18.89337271444036</v>
      </c>
      <c r="C2950" s="52">
        <v>54.068005140455931</v>
      </c>
    </row>
    <row r="2951" spans="1:3" x14ac:dyDescent="0.25">
      <c r="A2951" s="1">
        <v>41517.718749993153</v>
      </c>
      <c r="B2951" s="52">
        <v>18.468031684840231</v>
      </c>
      <c r="C2951" s="52">
        <v>52.693528100455076</v>
      </c>
    </row>
    <row r="2952" spans="1:3" x14ac:dyDescent="0.25">
      <c r="A2952" s="1">
        <v>41517.729166659818</v>
      </c>
      <c r="B2952" s="52">
        <v>19.411846487275337</v>
      </c>
      <c r="C2952" s="52">
        <v>56.353795153206065</v>
      </c>
    </row>
    <row r="2953" spans="1:3" x14ac:dyDescent="0.25">
      <c r="A2953" s="1">
        <v>41517.739583326482</v>
      </c>
      <c r="B2953" s="52">
        <v>18.800839538150282</v>
      </c>
      <c r="C2953" s="52">
        <v>52.534546730298977</v>
      </c>
    </row>
    <row r="2954" spans="1:3" x14ac:dyDescent="0.25">
      <c r="A2954" s="1">
        <v>41517.749999993146</v>
      </c>
      <c r="B2954" s="52">
        <v>18.897024615329421</v>
      </c>
      <c r="C2954" s="52">
        <v>55.623647156768641</v>
      </c>
    </row>
    <row r="2955" spans="1:3" x14ac:dyDescent="0.25">
      <c r="A2955" s="1">
        <v>41517.76041665981</v>
      </c>
      <c r="B2955" s="52">
        <v>18.728408698437836</v>
      </c>
      <c r="C2955" s="52">
        <v>56.455724017376546</v>
      </c>
    </row>
    <row r="2956" spans="1:3" x14ac:dyDescent="0.25">
      <c r="A2956" s="1">
        <v>41517.770833326475</v>
      </c>
      <c r="B2956" s="52">
        <v>18.682649582142687</v>
      </c>
      <c r="C2956" s="52">
        <v>51.226354490744029</v>
      </c>
    </row>
    <row r="2957" spans="1:3" x14ac:dyDescent="0.25">
      <c r="A2957" s="1">
        <v>41517.781249993139</v>
      </c>
      <c r="B2957" s="52">
        <v>18.944936461057253</v>
      </c>
      <c r="C2957" s="52">
        <v>57.540613703227642</v>
      </c>
    </row>
    <row r="2958" spans="1:3" x14ac:dyDescent="0.25">
      <c r="A2958" s="1">
        <v>41517.791666659803</v>
      </c>
      <c r="B2958" s="52">
        <v>19.496345006385599</v>
      </c>
      <c r="C2958" s="52">
        <v>54.298810607172122</v>
      </c>
    </row>
    <row r="2959" spans="1:3" x14ac:dyDescent="0.25">
      <c r="A2959" s="1">
        <v>41517.802083326467</v>
      </c>
      <c r="B2959" s="52">
        <v>18.743252649442162</v>
      </c>
      <c r="C2959" s="52">
        <v>57.420033969223589</v>
      </c>
    </row>
    <row r="2960" spans="1:3" x14ac:dyDescent="0.25">
      <c r="A2960" s="1">
        <v>41517.812499993131</v>
      </c>
      <c r="B2960" s="52">
        <v>18.68923479845062</v>
      </c>
      <c r="C2960" s="52">
        <v>55.472874701781656</v>
      </c>
    </row>
    <row r="2961" spans="1:3" x14ac:dyDescent="0.25">
      <c r="A2961" s="1">
        <v>41517.822916659796</v>
      </c>
      <c r="B2961" s="52">
        <v>18.297753647131643</v>
      </c>
      <c r="C2961" s="52">
        <v>56.505030236526927</v>
      </c>
    </row>
    <row r="2962" spans="1:3" x14ac:dyDescent="0.25">
      <c r="A2962" s="1">
        <v>41517.83333332646</v>
      </c>
      <c r="B2962" s="52">
        <v>19.303169349985456</v>
      </c>
      <c r="C2962" s="52">
        <v>53.388729158382837</v>
      </c>
    </row>
    <row r="2963" spans="1:3" x14ac:dyDescent="0.25">
      <c r="A2963" s="1">
        <v>41517.843749993124</v>
      </c>
      <c r="B2963" s="52">
        <v>18.646681892926114</v>
      </c>
      <c r="C2963" s="52">
        <v>56.370336746683741</v>
      </c>
    </row>
    <row r="2964" spans="1:3" x14ac:dyDescent="0.25">
      <c r="A2964" s="1">
        <v>41517.854166659788</v>
      </c>
      <c r="B2964" s="52">
        <v>18.141725194122184</v>
      </c>
      <c r="C2964" s="52">
        <v>54.301889428570639</v>
      </c>
    </row>
    <row r="2965" spans="1:3" x14ac:dyDescent="0.25">
      <c r="A2965" s="1">
        <v>41517.864583326453</v>
      </c>
      <c r="B2965" s="52">
        <v>19.075753863261951</v>
      </c>
      <c r="C2965" s="52">
        <v>51.518667428428714</v>
      </c>
    </row>
    <row r="2966" spans="1:3" x14ac:dyDescent="0.25">
      <c r="A2966" s="1">
        <v>41517.874999993117</v>
      </c>
      <c r="B2966" s="52">
        <v>19.555854947406321</v>
      </c>
      <c r="C2966" s="52">
        <v>55.77019612449164</v>
      </c>
    </row>
    <row r="2967" spans="1:3" x14ac:dyDescent="0.25">
      <c r="A2967" s="1">
        <v>41517.885416659781</v>
      </c>
      <c r="B2967" s="52">
        <v>19.357440208312898</v>
      </c>
      <c r="C2967" s="52">
        <v>57.946404279622762</v>
      </c>
    </row>
    <row r="2968" spans="1:3" x14ac:dyDescent="0.25">
      <c r="A2968" s="1">
        <v>41517.895833326445</v>
      </c>
      <c r="B2968" s="52">
        <v>19.057475300836479</v>
      </c>
      <c r="C2968" s="52">
        <v>53.867256314403072</v>
      </c>
    </row>
    <row r="2969" spans="1:3" x14ac:dyDescent="0.25">
      <c r="A2969" s="1">
        <v>41517.90624999311</v>
      </c>
      <c r="B2969" s="52">
        <v>19.150939315175428</v>
      </c>
      <c r="C2969" s="52">
        <v>54.988768315063155</v>
      </c>
    </row>
    <row r="2970" spans="1:3" x14ac:dyDescent="0.25">
      <c r="A2970" s="1">
        <v>41517.916666659774</v>
      </c>
      <c r="B2970" s="52">
        <v>19.920562984437296</v>
      </c>
      <c r="C2970" s="52">
        <v>56.793946264958464</v>
      </c>
    </row>
    <row r="2971" spans="1:3" x14ac:dyDescent="0.25">
      <c r="A2971" s="1">
        <v>41517.927083326438</v>
      </c>
      <c r="B2971" s="52">
        <v>18.00453960467139</v>
      </c>
      <c r="C2971" s="52">
        <v>53.468183036223891</v>
      </c>
    </row>
    <row r="2972" spans="1:3" x14ac:dyDescent="0.25">
      <c r="A2972" s="1">
        <v>41517.937499993102</v>
      </c>
      <c r="B2972" s="52">
        <v>19.578386538965404</v>
      </c>
      <c r="C2972" s="52">
        <v>53.056860679202877</v>
      </c>
    </row>
    <row r="2973" spans="1:3" x14ac:dyDescent="0.25">
      <c r="A2973" s="1">
        <v>41517.947916659767</v>
      </c>
      <c r="B2973" s="52">
        <v>18.0785427273305</v>
      </c>
      <c r="C2973" s="52">
        <v>54.199691744353579</v>
      </c>
    </row>
    <row r="2974" spans="1:3" x14ac:dyDescent="0.25">
      <c r="A2974" s="1">
        <v>41517.958333326431</v>
      </c>
      <c r="B2974" s="52">
        <v>18.848561861819189</v>
      </c>
      <c r="C2974" s="52">
        <v>54.678725724269746</v>
      </c>
    </row>
    <row r="2975" spans="1:3" x14ac:dyDescent="0.25">
      <c r="A2975" s="1">
        <v>41517.968749993095</v>
      </c>
      <c r="B2975" s="52">
        <v>19.334245091828219</v>
      </c>
      <c r="C2975" s="52">
        <v>57.277681736811751</v>
      </c>
    </row>
    <row r="2976" spans="1:3" x14ac:dyDescent="0.25">
      <c r="A2976" s="1">
        <v>41517.979166659759</v>
      </c>
      <c r="B2976" s="52">
        <v>19.018474040565593</v>
      </c>
      <c r="C2976" s="52">
        <v>52.330054563868678</v>
      </c>
    </row>
    <row r="2977" spans="1:3" x14ac:dyDescent="0.25">
      <c r="A2977" s="1">
        <v>41517.989583326424</v>
      </c>
      <c r="B2977" s="52">
        <v>18.031295432623025</v>
      </c>
      <c r="C2977" s="52">
        <v>55.902177849507183</v>
      </c>
    </row>
    <row r="2978" spans="1:3" x14ac:dyDescent="0.25">
      <c r="A2978" s="1"/>
    </row>
    <row r="2979" spans="1:3" x14ac:dyDescent="0.25">
      <c r="A2979" s="1"/>
    </row>
    <row r="2980" spans="1:3" x14ac:dyDescent="0.25">
      <c r="A2980" s="1"/>
    </row>
    <row r="2981" spans="1:3" x14ac:dyDescent="0.25">
      <c r="A2981" s="1"/>
    </row>
    <row r="2982" spans="1:3" x14ac:dyDescent="0.25">
      <c r="A2982" s="1"/>
    </row>
    <row r="2983" spans="1:3" x14ac:dyDescent="0.25">
      <c r="A2983" s="1"/>
    </row>
    <row r="2984" spans="1:3" x14ac:dyDescent="0.25">
      <c r="A2984" s="1"/>
    </row>
    <row r="2985" spans="1:3" x14ac:dyDescent="0.25">
      <c r="A2985" s="1"/>
    </row>
    <row r="2986" spans="1:3" x14ac:dyDescent="0.25">
      <c r="A2986" s="1"/>
    </row>
    <row r="2987" spans="1:3" x14ac:dyDescent="0.25">
      <c r="A2987" s="1"/>
    </row>
    <row r="2988" spans="1:3" x14ac:dyDescent="0.25">
      <c r="A2988" s="1"/>
    </row>
    <row r="2989" spans="1:3" x14ac:dyDescent="0.25">
      <c r="A2989" s="1"/>
    </row>
    <row r="2990" spans="1:3" x14ac:dyDescent="0.25">
      <c r="A2990" s="1"/>
    </row>
    <row r="2991" spans="1:3" x14ac:dyDescent="0.25">
      <c r="A2991" s="1"/>
    </row>
    <row r="2992" spans="1:3" x14ac:dyDescent="0.25">
      <c r="A2992" s="1"/>
    </row>
    <row r="2993" spans="1:1" x14ac:dyDescent="0.25">
      <c r="A2993" s="1"/>
    </row>
    <row r="2994" spans="1:1" x14ac:dyDescent="0.25">
      <c r="A2994" s="1"/>
    </row>
    <row r="2995" spans="1:1" x14ac:dyDescent="0.25">
      <c r="A2995" s="1"/>
    </row>
    <row r="2996" spans="1:1" x14ac:dyDescent="0.25">
      <c r="A2996" s="1"/>
    </row>
    <row r="2997" spans="1:1" x14ac:dyDescent="0.25">
      <c r="A2997" s="1"/>
    </row>
    <row r="2998" spans="1:1" x14ac:dyDescent="0.25">
      <c r="A2998" s="1"/>
    </row>
    <row r="2999" spans="1:1" x14ac:dyDescent="0.25">
      <c r="A2999" s="1"/>
    </row>
    <row r="3000" spans="1:1" x14ac:dyDescent="0.25">
      <c r="A3000" s="1"/>
    </row>
    <row r="3001" spans="1:1" x14ac:dyDescent="0.25">
      <c r="A3001" s="1"/>
    </row>
    <row r="3002" spans="1:1" x14ac:dyDescent="0.25">
      <c r="A3002" s="1"/>
    </row>
    <row r="3003" spans="1:1" x14ac:dyDescent="0.25">
      <c r="A3003" s="1"/>
    </row>
    <row r="3004" spans="1:1" x14ac:dyDescent="0.25">
      <c r="A3004" s="1"/>
    </row>
    <row r="3005" spans="1:1" x14ac:dyDescent="0.25">
      <c r="A3005" s="1"/>
    </row>
    <row r="3006" spans="1:1" x14ac:dyDescent="0.25">
      <c r="A3006" s="1"/>
    </row>
    <row r="3007" spans="1:1" x14ac:dyDescent="0.25">
      <c r="A3007" s="1"/>
    </row>
    <row r="3008" spans="1:1" x14ac:dyDescent="0.25">
      <c r="A3008" s="1"/>
    </row>
    <row r="3009" spans="1:1" x14ac:dyDescent="0.25">
      <c r="A3009" s="1"/>
    </row>
    <row r="3010" spans="1:1" x14ac:dyDescent="0.25">
      <c r="A3010" s="1"/>
    </row>
    <row r="3011" spans="1:1" x14ac:dyDescent="0.25">
      <c r="A3011" s="1"/>
    </row>
    <row r="3012" spans="1:1" x14ac:dyDescent="0.25">
      <c r="A3012" s="1"/>
    </row>
    <row r="3013" spans="1:1" x14ac:dyDescent="0.25">
      <c r="A3013" s="1"/>
    </row>
    <row r="3014" spans="1:1" x14ac:dyDescent="0.25">
      <c r="A3014" s="1"/>
    </row>
    <row r="3015" spans="1:1" x14ac:dyDescent="0.25">
      <c r="A3015" s="1"/>
    </row>
    <row r="3016" spans="1:1" x14ac:dyDescent="0.25">
      <c r="A3016" s="1"/>
    </row>
    <row r="3017" spans="1:1" x14ac:dyDescent="0.25">
      <c r="A3017" s="1"/>
    </row>
    <row r="3018" spans="1:1" x14ac:dyDescent="0.25">
      <c r="A3018" s="1"/>
    </row>
    <row r="3019" spans="1:1" x14ac:dyDescent="0.25">
      <c r="A3019" s="1"/>
    </row>
    <row r="3020" spans="1:1" x14ac:dyDescent="0.25">
      <c r="A3020" s="1"/>
    </row>
    <row r="3021" spans="1:1" x14ac:dyDescent="0.25">
      <c r="A3021" s="1"/>
    </row>
    <row r="3022" spans="1:1" x14ac:dyDescent="0.25">
      <c r="A3022" s="1"/>
    </row>
    <row r="3023" spans="1:1" x14ac:dyDescent="0.25">
      <c r="A3023" s="1"/>
    </row>
    <row r="3024" spans="1:1" x14ac:dyDescent="0.25">
      <c r="A3024" s="1"/>
    </row>
    <row r="3025" spans="1:1" x14ac:dyDescent="0.25">
      <c r="A3025" s="1"/>
    </row>
    <row r="3026" spans="1:1" x14ac:dyDescent="0.25">
      <c r="A3026" s="1"/>
    </row>
    <row r="3027" spans="1:1" x14ac:dyDescent="0.25">
      <c r="A3027" s="1"/>
    </row>
    <row r="3028" spans="1:1" x14ac:dyDescent="0.25">
      <c r="A3028" s="1"/>
    </row>
    <row r="3029" spans="1:1" x14ac:dyDescent="0.25">
      <c r="A3029" s="1"/>
    </row>
    <row r="3030" spans="1:1" x14ac:dyDescent="0.25">
      <c r="A3030" s="1"/>
    </row>
    <row r="3031" spans="1:1" x14ac:dyDescent="0.25">
      <c r="A3031" s="1"/>
    </row>
    <row r="3032" spans="1:1" x14ac:dyDescent="0.25">
      <c r="A3032" s="1"/>
    </row>
    <row r="3033" spans="1:1" x14ac:dyDescent="0.25">
      <c r="A3033" s="1"/>
    </row>
    <row r="3034" spans="1:1" x14ac:dyDescent="0.25">
      <c r="A3034" s="1"/>
    </row>
    <row r="3035" spans="1:1" x14ac:dyDescent="0.25">
      <c r="A3035" s="1"/>
    </row>
    <row r="3036" spans="1:1" x14ac:dyDescent="0.25">
      <c r="A3036" s="1"/>
    </row>
    <row r="3037" spans="1:1" x14ac:dyDescent="0.25">
      <c r="A3037" s="1"/>
    </row>
    <row r="3038" spans="1:1" x14ac:dyDescent="0.25">
      <c r="A3038" s="1"/>
    </row>
    <row r="3039" spans="1:1" x14ac:dyDescent="0.25">
      <c r="A3039" s="1"/>
    </row>
    <row r="3040" spans="1:1" x14ac:dyDescent="0.25">
      <c r="A3040" s="1"/>
    </row>
    <row r="3041" spans="1:1" x14ac:dyDescent="0.25">
      <c r="A3041" s="1"/>
    </row>
    <row r="3042" spans="1:1" x14ac:dyDescent="0.25">
      <c r="A3042" s="1"/>
    </row>
    <row r="3043" spans="1:1" x14ac:dyDescent="0.25">
      <c r="A3043" s="1"/>
    </row>
    <row r="3044" spans="1:1" x14ac:dyDescent="0.25">
      <c r="A3044" s="1"/>
    </row>
    <row r="3045" spans="1:1" x14ac:dyDescent="0.25">
      <c r="A3045" s="1"/>
    </row>
    <row r="3046" spans="1:1" x14ac:dyDescent="0.25">
      <c r="A3046" s="1"/>
    </row>
    <row r="3047" spans="1:1" x14ac:dyDescent="0.25">
      <c r="A3047" s="1"/>
    </row>
    <row r="3048" spans="1:1" x14ac:dyDescent="0.25">
      <c r="A3048" s="1"/>
    </row>
    <row r="3049" spans="1:1" x14ac:dyDescent="0.25">
      <c r="A3049" s="1"/>
    </row>
    <row r="3050" spans="1:1" x14ac:dyDescent="0.25">
      <c r="A3050" s="1"/>
    </row>
    <row r="3051" spans="1:1" x14ac:dyDescent="0.25">
      <c r="A3051" s="1"/>
    </row>
    <row r="3052" spans="1:1" x14ac:dyDescent="0.25">
      <c r="A3052" s="1"/>
    </row>
    <row r="3053" spans="1:1" x14ac:dyDescent="0.25">
      <c r="A3053" s="1"/>
    </row>
    <row r="3054" spans="1:1" x14ac:dyDescent="0.25">
      <c r="A3054" s="1"/>
    </row>
    <row r="3055" spans="1:1" x14ac:dyDescent="0.25">
      <c r="A3055" s="1"/>
    </row>
    <row r="3056" spans="1:1" x14ac:dyDescent="0.25">
      <c r="A3056" s="1"/>
    </row>
    <row r="3057" spans="1:1" x14ac:dyDescent="0.25">
      <c r="A3057" s="1"/>
    </row>
    <row r="3058" spans="1:1" x14ac:dyDescent="0.25">
      <c r="A3058" s="1"/>
    </row>
    <row r="3059" spans="1:1" x14ac:dyDescent="0.25">
      <c r="A3059" s="1"/>
    </row>
    <row r="3060" spans="1:1" x14ac:dyDescent="0.25">
      <c r="A3060" s="1"/>
    </row>
    <row r="3061" spans="1:1" x14ac:dyDescent="0.25">
      <c r="A3061" s="1"/>
    </row>
    <row r="3062" spans="1:1" x14ac:dyDescent="0.25">
      <c r="A3062" s="1"/>
    </row>
    <row r="3063" spans="1:1" x14ac:dyDescent="0.25">
      <c r="A3063" s="1"/>
    </row>
    <row r="3064" spans="1:1" x14ac:dyDescent="0.25">
      <c r="A3064" s="1"/>
    </row>
    <row r="3065" spans="1:1" x14ac:dyDescent="0.25">
      <c r="A3065" s="1"/>
    </row>
    <row r="3066" spans="1:1" x14ac:dyDescent="0.25">
      <c r="A3066" s="1"/>
    </row>
    <row r="3067" spans="1:1" x14ac:dyDescent="0.25">
      <c r="A3067" s="1"/>
    </row>
    <row r="3068" spans="1:1" x14ac:dyDescent="0.25">
      <c r="A3068" s="1"/>
    </row>
    <row r="3069" spans="1:1" x14ac:dyDescent="0.25">
      <c r="A3069" s="1"/>
    </row>
    <row r="3070" spans="1:1" x14ac:dyDescent="0.25">
      <c r="A3070" s="1"/>
    </row>
    <row r="3071" spans="1:1" x14ac:dyDescent="0.25">
      <c r="A3071" s="1"/>
    </row>
    <row r="3072" spans="1:1" x14ac:dyDescent="0.25">
      <c r="A3072" s="1"/>
    </row>
    <row r="3073" spans="1:1" x14ac:dyDescent="0.25">
      <c r="A3073" s="1"/>
    </row>
    <row r="3074" spans="1:1" x14ac:dyDescent="0.25">
      <c r="A3074" s="1"/>
    </row>
    <row r="3075" spans="1:1" x14ac:dyDescent="0.25">
      <c r="A3075" s="1"/>
    </row>
    <row r="3076" spans="1:1" x14ac:dyDescent="0.25">
      <c r="A3076" s="1"/>
    </row>
    <row r="3077" spans="1:1" x14ac:dyDescent="0.25">
      <c r="A3077" s="1"/>
    </row>
    <row r="3078" spans="1:1" x14ac:dyDescent="0.25">
      <c r="A3078" s="1"/>
    </row>
    <row r="3079" spans="1:1" x14ac:dyDescent="0.25">
      <c r="A3079" s="1"/>
    </row>
    <row r="3080" spans="1:1" x14ac:dyDescent="0.25">
      <c r="A3080" s="1"/>
    </row>
    <row r="3081" spans="1:1" x14ac:dyDescent="0.25">
      <c r="A3081" s="1"/>
    </row>
    <row r="3082" spans="1:1" x14ac:dyDescent="0.25">
      <c r="A3082" s="1"/>
    </row>
    <row r="3083" spans="1:1" x14ac:dyDescent="0.25">
      <c r="A3083" s="1"/>
    </row>
    <row r="3084" spans="1:1" x14ac:dyDescent="0.25">
      <c r="A3084" s="1"/>
    </row>
    <row r="3085" spans="1:1" x14ac:dyDescent="0.25">
      <c r="A3085" s="1"/>
    </row>
    <row r="3086" spans="1:1" x14ac:dyDescent="0.25">
      <c r="A3086" s="1"/>
    </row>
    <row r="3087" spans="1:1" x14ac:dyDescent="0.25">
      <c r="A3087" s="1"/>
    </row>
    <row r="3088" spans="1:1" x14ac:dyDescent="0.25">
      <c r="A3088" s="1"/>
    </row>
    <row r="3089" spans="1:1" x14ac:dyDescent="0.25">
      <c r="A3089" s="1"/>
    </row>
    <row r="3090" spans="1:1" x14ac:dyDescent="0.25">
      <c r="A3090" s="1"/>
    </row>
    <row r="3091" spans="1:1" x14ac:dyDescent="0.25">
      <c r="A3091" s="1"/>
    </row>
    <row r="3092" spans="1:1" x14ac:dyDescent="0.25">
      <c r="A3092" s="1"/>
    </row>
    <row r="3093" spans="1:1" x14ac:dyDescent="0.25">
      <c r="A3093" s="1"/>
    </row>
    <row r="3094" spans="1:1" x14ac:dyDescent="0.25">
      <c r="A3094" s="1"/>
    </row>
    <row r="3095" spans="1:1" x14ac:dyDescent="0.25">
      <c r="A3095" s="1"/>
    </row>
    <row r="3096" spans="1:1" x14ac:dyDescent="0.25">
      <c r="A3096" s="1"/>
    </row>
    <row r="3097" spans="1:1" x14ac:dyDescent="0.25">
      <c r="A3097" s="1"/>
    </row>
    <row r="3098" spans="1:1" x14ac:dyDescent="0.25">
      <c r="A3098" s="1"/>
    </row>
    <row r="3099" spans="1:1" x14ac:dyDescent="0.25">
      <c r="A3099" s="1"/>
    </row>
    <row r="3100" spans="1:1" x14ac:dyDescent="0.25">
      <c r="A3100" s="1"/>
    </row>
    <row r="3101" spans="1:1" x14ac:dyDescent="0.25">
      <c r="A3101" s="1"/>
    </row>
    <row r="3102" spans="1:1" x14ac:dyDescent="0.25">
      <c r="A3102" s="1"/>
    </row>
    <row r="3103" spans="1:1" x14ac:dyDescent="0.25">
      <c r="A3103" s="1"/>
    </row>
    <row r="3104" spans="1:1" x14ac:dyDescent="0.25">
      <c r="A3104" s="1"/>
    </row>
    <row r="3105" spans="1:1" x14ac:dyDescent="0.25">
      <c r="A3105" s="1"/>
    </row>
    <row r="3106" spans="1:1" x14ac:dyDescent="0.25">
      <c r="A3106" s="1"/>
    </row>
    <row r="3107" spans="1:1" x14ac:dyDescent="0.25">
      <c r="A3107" s="1"/>
    </row>
    <row r="3108" spans="1:1" x14ac:dyDescent="0.25">
      <c r="A3108" s="1"/>
    </row>
    <row r="3109" spans="1:1" x14ac:dyDescent="0.25">
      <c r="A3109" s="1"/>
    </row>
    <row r="3110" spans="1:1" x14ac:dyDescent="0.25">
      <c r="A3110" s="1"/>
    </row>
    <row r="3111" spans="1:1" x14ac:dyDescent="0.25">
      <c r="A3111" s="1"/>
    </row>
    <row r="3112" spans="1:1" x14ac:dyDescent="0.25">
      <c r="A3112" s="1"/>
    </row>
    <row r="3113" spans="1:1" x14ac:dyDescent="0.25">
      <c r="A3113" s="1"/>
    </row>
    <row r="3114" spans="1:1" x14ac:dyDescent="0.25">
      <c r="A3114" s="1"/>
    </row>
    <row r="3115" spans="1:1" x14ac:dyDescent="0.25">
      <c r="A3115" s="1"/>
    </row>
    <row r="3116" spans="1:1" x14ac:dyDescent="0.25">
      <c r="A3116" s="1"/>
    </row>
    <row r="3117" spans="1:1" x14ac:dyDescent="0.25">
      <c r="A3117" s="1"/>
    </row>
    <row r="3118" spans="1:1" x14ac:dyDescent="0.25">
      <c r="A3118" s="1"/>
    </row>
    <row r="3119" spans="1:1" x14ac:dyDescent="0.25">
      <c r="A3119" s="1"/>
    </row>
    <row r="3120" spans="1:1" x14ac:dyDescent="0.25">
      <c r="A3120" s="1"/>
    </row>
    <row r="3121" spans="1:1" x14ac:dyDescent="0.25">
      <c r="A3121" s="1"/>
    </row>
    <row r="3122" spans="1:1" x14ac:dyDescent="0.25">
      <c r="A3122" s="1"/>
    </row>
    <row r="3123" spans="1:1" x14ac:dyDescent="0.25">
      <c r="A3123" s="1"/>
    </row>
    <row r="3124" spans="1:1" x14ac:dyDescent="0.25">
      <c r="A3124" s="1"/>
    </row>
    <row r="3125" spans="1:1" x14ac:dyDescent="0.25">
      <c r="A3125" s="1"/>
    </row>
    <row r="3126" spans="1:1" x14ac:dyDescent="0.25">
      <c r="A3126" s="1"/>
    </row>
    <row r="3127" spans="1:1" x14ac:dyDescent="0.25">
      <c r="A3127" s="1"/>
    </row>
    <row r="3128" spans="1:1" x14ac:dyDescent="0.25">
      <c r="A3128" s="1"/>
    </row>
    <row r="3129" spans="1:1" x14ac:dyDescent="0.25">
      <c r="A3129" s="1"/>
    </row>
    <row r="3130" spans="1:1" x14ac:dyDescent="0.25">
      <c r="A3130" s="1"/>
    </row>
    <row r="3131" spans="1:1" x14ac:dyDescent="0.25">
      <c r="A3131" s="1"/>
    </row>
    <row r="3132" spans="1:1" x14ac:dyDescent="0.25">
      <c r="A3132" s="1"/>
    </row>
    <row r="3133" spans="1:1" x14ac:dyDescent="0.25">
      <c r="A3133" s="1"/>
    </row>
    <row r="3134" spans="1:1" x14ac:dyDescent="0.25">
      <c r="A3134" s="1"/>
    </row>
    <row r="3135" spans="1:1" x14ac:dyDescent="0.25">
      <c r="A3135" s="1"/>
    </row>
    <row r="3136" spans="1:1" x14ac:dyDescent="0.25">
      <c r="A3136" s="1"/>
    </row>
    <row r="3137" spans="1:1" x14ac:dyDescent="0.25">
      <c r="A3137" s="1"/>
    </row>
    <row r="3138" spans="1:1" x14ac:dyDescent="0.25">
      <c r="A3138" s="1"/>
    </row>
    <row r="3139" spans="1:1" x14ac:dyDescent="0.25">
      <c r="A3139" s="1"/>
    </row>
    <row r="3140" spans="1:1" x14ac:dyDescent="0.25">
      <c r="A3140" s="1"/>
    </row>
    <row r="3141" spans="1:1" x14ac:dyDescent="0.25">
      <c r="A3141" s="1"/>
    </row>
    <row r="3142" spans="1:1" x14ac:dyDescent="0.25">
      <c r="A3142" s="1"/>
    </row>
    <row r="3143" spans="1:1" x14ac:dyDescent="0.25">
      <c r="A3143" s="1"/>
    </row>
    <row r="3144" spans="1:1" x14ac:dyDescent="0.25">
      <c r="A3144" s="1"/>
    </row>
    <row r="3145" spans="1:1" x14ac:dyDescent="0.25">
      <c r="A3145" s="1"/>
    </row>
    <row r="3146" spans="1:1" x14ac:dyDescent="0.25">
      <c r="A3146" s="1"/>
    </row>
    <row r="3147" spans="1:1" x14ac:dyDescent="0.25">
      <c r="A3147" s="1"/>
    </row>
    <row r="3148" spans="1:1" x14ac:dyDescent="0.25">
      <c r="A3148" s="1"/>
    </row>
    <row r="3149" spans="1:1" x14ac:dyDescent="0.25">
      <c r="A3149" s="1"/>
    </row>
    <row r="3150" spans="1:1" x14ac:dyDescent="0.25">
      <c r="A3150" s="1"/>
    </row>
    <row r="3151" spans="1:1" x14ac:dyDescent="0.25">
      <c r="A3151" s="1"/>
    </row>
    <row r="3152" spans="1:1" x14ac:dyDescent="0.25">
      <c r="A3152" s="1"/>
    </row>
    <row r="3153" spans="1:1" x14ac:dyDescent="0.25">
      <c r="A3153" s="1"/>
    </row>
    <row r="3154" spans="1:1" x14ac:dyDescent="0.25">
      <c r="A3154" s="1"/>
    </row>
    <row r="3155" spans="1:1" x14ac:dyDescent="0.25">
      <c r="A3155" s="1"/>
    </row>
    <row r="3156" spans="1:1" x14ac:dyDescent="0.25">
      <c r="A3156" s="1"/>
    </row>
    <row r="3157" spans="1:1" x14ac:dyDescent="0.25">
      <c r="A3157" s="1"/>
    </row>
    <row r="3158" spans="1:1" x14ac:dyDescent="0.25">
      <c r="A3158" s="1"/>
    </row>
    <row r="3159" spans="1:1" x14ac:dyDescent="0.25">
      <c r="A3159" s="1"/>
    </row>
    <row r="3160" spans="1:1" x14ac:dyDescent="0.25">
      <c r="A3160" s="1"/>
    </row>
    <row r="3161" spans="1:1" x14ac:dyDescent="0.25">
      <c r="A3161" s="1"/>
    </row>
    <row r="3162" spans="1:1" x14ac:dyDescent="0.25">
      <c r="A3162" s="1"/>
    </row>
    <row r="3163" spans="1:1" x14ac:dyDescent="0.25">
      <c r="A3163" s="1"/>
    </row>
    <row r="3164" spans="1:1" x14ac:dyDescent="0.25">
      <c r="A3164" s="1"/>
    </row>
    <row r="3165" spans="1:1" x14ac:dyDescent="0.25">
      <c r="A3165" s="1"/>
    </row>
    <row r="3166" spans="1:1" x14ac:dyDescent="0.25">
      <c r="A3166" s="1"/>
    </row>
    <row r="3167" spans="1:1" x14ac:dyDescent="0.25">
      <c r="A3167" s="1"/>
    </row>
    <row r="3168" spans="1:1" x14ac:dyDescent="0.25">
      <c r="A3168" s="1"/>
    </row>
    <row r="3169" spans="1:1" x14ac:dyDescent="0.25">
      <c r="A3169" s="1"/>
    </row>
    <row r="3170" spans="1:1" x14ac:dyDescent="0.25">
      <c r="A3170" s="1"/>
    </row>
  </sheetData>
  <mergeCells count="1">
    <mergeCell ref="E1:J4"/>
  </mergeCells>
  <printOptions headings="1"/>
  <pageMargins left="0.25" right="0.25" top="0.75" bottom="0.75" header="0.3" footer="0.3"/>
  <pageSetup paperSize="5" scale="10" orientation="portrait" cellComments="atEnd" r:id="rId1"/>
  <headerFooter>
    <oddFooter>&amp;L&amp;"-,Italique"&amp;9Fichier : &amp;Z&amp;F
Feuille : &amp;A&amp;R&amp;"-,Italique"&amp;9Imprimé le : &amp;D
à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topLeftCell="A7" workbookViewId="0">
      <selection activeCell="H30" sqref="H30"/>
    </sheetView>
  </sheetViews>
  <sheetFormatPr baseColWidth="10" defaultRowHeight="15" x14ac:dyDescent="0.25"/>
  <cols>
    <col min="1" max="1" width="14.42578125" bestFit="1" customWidth="1"/>
    <col min="2" max="2" width="27.42578125" bestFit="1" customWidth="1"/>
    <col min="3" max="3" width="4.7109375" customWidth="1"/>
    <col min="4" max="4" width="5.7109375" bestFit="1" customWidth="1"/>
    <col min="5" max="5" width="58.42578125" bestFit="1" customWidth="1"/>
    <col min="6" max="6" width="4.7109375" customWidth="1"/>
    <col min="7" max="7" width="9.7109375" bestFit="1" customWidth="1"/>
    <col min="8" max="8" width="56.85546875" bestFit="1" customWidth="1"/>
    <col min="9" max="9" width="4.7109375" customWidth="1"/>
    <col min="10" max="10" width="17.5703125" bestFit="1" customWidth="1"/>
    <col min="11" max="11" width="10.5703125" bestFit="1" customWidth="1"/>
    <col min="12" max="12" width="28.5703125" bestFit="1" customWidth="1"/>
  </cols>
  <sheetData>
    <row r="1" spans="1:12" x14ac:dyDescent="0.25">
      <c r="A1" s="34" t="s">
        <v>74</v>
      </c>
    </row>
    <row r="2" spans="1:12" ht="15.75" thickBot="1" x14ac:dyDescent="0.3">
      <c r="A2" s="34"/>
    </row>
    <row r="3" spans="1:12" ht="16.5" customHeight="1" thickTop="1" thickBot="1" x14ac:dyDescent="0.3">
      <c r="A3" s="128" t="s">
        <v>75</v>
      </c>
      <c r="B3" s="128"/>
      <c r="D3" s="139" t="s">
        <v>76</v>
      </c>
      <c r="E3" s="140"/>
      <c r="G3" s="128" t="s">
        <v>77</v>
      </c>
      <c r="H3" s="128"/>
      <c r="J3" s="128" t="s">
        <v>78</v>
      </c>
      <c r="K3" s="128"/>
      <c r="L3" s="128"/>
    </row>
    <row r="4" spans="1:12" ht="15.75" thickTop="1" x14ac:dyDescent="0.25">
      <c r="A4" s="57" t="s">
        <v>95</v>
      </c>
      <c r="B4" s="58" t="s">
        <v>90</v>
      </c>
      <c r="D4" s="120" t="s">
        <v>94</v>
      </c>
      <c r="E4" s="121"/>
      <c r="G4" s="120" t="s">
        <v>94</v>
      </c>
      <c r="H4" s="121"/>
      <c r="J4" s="122" t="s">
        <v>271</v>
      </c>
      <c r="K4" s="123"/>
      <c r="L4" s="124"/>
    </row>
    <row r="5" spans="1:12" x14ac:dyDescent="0.25">
      <c r="A5" s="60" t="s">
        <v>96</v>
      </c>
      <c r="B5" s="61" t="s">
        <v>91</v>
      </c>
      <c r="D5" s="75" t="s">
        <v>184</v>
      </c>
      <c r="E5" s="76" t="s">
        <v>185</v>
      </c>
      <c r="G5" s="57" t="s">
        <v>245</v>
      </c>
      <c r="H5" s="76" t="s">
        <v>254</v>
      </c>
      <c r="J5" s="125" t="s">
        <v>272</v>
      </c>
      <c r="K5" s="126"/>
      <c r="L5" s="127"/>
    </row>
    <row r="6" spans="1:12" x14ac:dyDescent="0.25">
      <c r="A6" s="60" t="s">
        <v>97</v>
      </c>
      <c r="B6" s="61" t="s">
        <v>92</v>
      </c>
      <c r="D6" s="71" t="s">
        <v>186</v>
      </c>
      <c r="E6" s="72" t="s">
        <v>187</v>
      </c>
      <c r="G6" s="60" t="s">
        <v>246</v>
      </c>
      <c r="H6" s="72" t="s">
        <v>255</v>
      </c>
      <c r="J6" s="141" t="s">
        <v>282</v>
      </c>
      <c r="K6" s="142"/>
      <c r="L6" s="143"/>
    </row>
    <row r="7" spans="1:12" x14ac:dyDescent="0.25">
      <c r="A7" s="55" t="s">
        <v>98</v>
      </c>
      <c r="B7" s="56" t="s">
        <v>93</v>
      </c>
      <c r="D7" s="71" t="s">
        <v>188</v>
      </c>
      <c r="E7" s="72" t="s">
        <v>189</v>
      </c>
      <c r="G7" s="60" t="s">
        <v>247</v>
      </c>
      <c r="H7" s="72" t="s">
        <v>248</v>
      </c>
      <c r="J7" s="141" t="s">
        <v>273</v>
      </c>
      <c r="K7" s="142"/>
      <c r="L7" s="143"/>
    </row>
    <row r="8" spans="1:12" x14ac:dyDescent="0.25">
      <c r="D8" s="71" t="s">
        <v>190</v>
      </c>
      <c r="E8" s="72" t="s">
        <v>191</v>
      </c>
      <c r="G8" s="60" t="s">
        <v>249</v>
      </c>
      <c r="H8" s="72" t="s">
        <v>250</v>
      </c>
      <c r="J8" s="144" t="s">
        <v>274</v>
      </c>
      <c r="K8" s="145"/>
      <c r="L8" s="146"/>
    </row>
    <row r="9" spans="1:12" ht="15.75" thickBot="1" x14ac:dyDescent="0.3">
      <c r="D9" s="71" t="s">
        <v>192</v>
      </c>
      <c r="E9" s="72" t="s">
        <v>193</v>
      </c>
      <c r="G9" s="60" t="s">
        <v>251</v>
      </c>
      <c r="H9" s="72" t="s">
        <v>253</v>
      </c>
    </row>
    <row r="10" spans="1:12" ht="16.5" thickTop="1" thickBot="1" x14ac:dyDescent="0.3">
      <c r="A10" s="128" t="s">
        <v>84</v>
      </c>
      <c r="B10" s="128"/>
      <c r="D10" s="71" t="s">
        <v>194</v>
      </c>
      <c r="E10" s="72" t="s">
        <v>198</v>
      </c>
      <c r="G10" s="55" t="s">
        <v>252</v>
      </c>
      <c r="H10" s="74" t="s">
        <v>256</v>
      </c>
      <c r="J10" s="133" t="s">
        <v>80</v>
      </c>
      <c r="K10" s="133"/>
      <c r="L10" s="133"/>
    </row>
    <row r="11" spans="1:12" ht="16.5" thickTop="1" thickBot="1" x14ac:dyDescent="0.3">
      <c r="A11" s="129" t="s">
        <v>94</v>
      </c>
      <c r="B11" s="130"/>
      <c r="D11" s="71" t="s">
        <v>195</v>
      </c>
      <c r="E11" s="72" t="s">
        <v>199</v>
      </c>
      <c r="G11" s="120" t="s">
        <v>139</v>
      </c>
      <c r="H11" s="121"/>
      <c r="J11" s="116" t="s">
        <v>94</v>
      </c>
      <c r="K11" s="134"/>
      <c r="L11" s="117"/>
    </row>
    <row r="12" spans="1:12" x14ac:dyDescent="0.25">
      <c r="A12" s="135" t="s">
        <v>133</v>
      </c>
      <c r="B12" s="136"/>
      <c r="D12" s="71" t="s">
        <v>196</v>
      </c>
      <c r="E12" s="72" t="s">
        <v>200</v>
      </c>
      <c r="G12" s="57" t="s">
        <v>245</v>
      </c>
      <c r="H12" s="76" t="s">
        <v>254</v>
      </c>
      <c r="J12" s="137" t="s">
        <v>81</v>
      </c>
      <c r="K12" s="138"/>
      <c r="L12" s="79" t="s">
        <v>95</v>
      </c>
    </row>
    <row r="13" spans="1:12" x14ac:dyDescent="0.25">
      <c r="A13" s="62" t="s">
        <v>88</v>
      </c>
      <c r="B13" s="63" t="s">
        <v>134</v>
      </c>
      <c r="D13" s="71" t="s">
        <v>197</v>
      </c>
      <c r="E13" s="72" t="s">
        <v>201</v>
      </c>
      <c r="G13" s="60" t="s">
        <v>246</v>
      </c>
      <c r="H13" s="72" t="s">
        <v>255</v>
      </c>
      <c r="J13" s="35" t="s">
        <v>82</v>
      </c>
      <c r="K13" s="35" t="s">
        <v>100</v>
      </c>
      <c r="L13" s="35" t="s">
        <v>99</v>
      </c>
    </row>
    <row r="14" spans="1:12" x14ac:dyDescent="0.25">
      <c r="A14" s="62" t="s">
        <v>89</v>
      </c>
      <c r="B14" s="63" t="s">
        <v>135</v>
      </c>
      <c r="D14" s="69" t="s">
        <v>202</v>
      </c>
      <c r="E14" s="70" t="s">
        <v>204</v>
      </c>
      <c r="G14" s="60" t="s">
        <v>247</v>
      </c>
      <c r="H14" s="72" t="s">
        <v>248</v>
      </c>
      <c r="J14" s="80" t="s">
        <v>0</v>
      </c>
      <c r="K14" s="58" t="s">
        <v>101</v>
      </c>
      <c r="L14" s="58" t="s">
        <v>103</v>
      </c>
    </row>
    <row r="15" spans="1:12" ht="15.75" thickBot="1" x14ac:dyDescent="0.3">
      <c r="A15" s="62" t="s">
        <v>85</v>
      </c>
      <c r="B15" s="64"/>
      <c r="D15" s="71" t="s">
        <v>203</v>
      </c>
      <c r="E15" s="70" t="s">
        <v>205</v>
      </c>
      <c r="G15" s="60" t="s">
        <v>249</v>
      </c>
      <c r="H15" s="72" t="s">
        <v>250</v>
      </c>
      <c r="J15" s="81" t="s">
        <v>1</v>
      </c>
      <c r="K15" s="61" t="s">
        <v>102</v>
      </c>
      <c r="L15" s="61" t="s">
        <v>104</v>
      </c>
    </row>
    <row r="16" spans="1:12" ht="15.75" thickBot="1" x14ac:dyDescent="0.3">
      <c r="A16" s="65" t="s">
        <v>86</v>
      </c>
      <c r="B16" s="66" t="s">
        <v>166</v>
      </c>
      <c r="D16" s="71" t="s">
        <v>206</v>
      </c>
      <c r="E16" s="72" t="s">
        <v>207</v>
      </c>
      <c r="G16" s="60" t="s">
        <v>251</v>
      </c>
      <c r="H16" s="72" t="s">
        <v>253</v>
      </c>
      <c r="J16" s="116" t="s">
        <v>139</v>
      </c>
      <c r="K16" s="134"/>
      <c r="L16" s="117"/>
    </row>
    <row r="17" spans="1:12" x14ac:dyDescent="0.25">
      <c r="A17" s="131" t="s">
        <v>136</v>
      </c>
      <c r="B17" s="132"/>
      <c r="D17" s="71" t="s">
        <v>208</v>
      </c>
      <c r="E17" s="72" t="s">
        <v>209</v>
      </c>
      <c r="G17" s="55" t="s">
        <v>252</v>
      </c>
      <c r="H17" s="74" t="s">
        <v>256</v>
      </c>
      <c r="J17" s="137" t="s">
        <v>81</v>
      </c>
      <c r="K17" s="138"/>
      <c r="L17" s="79" t="s">
        <v>95</v>
      </c>
    </row>
    <row r="18" spans="1:12" x14ac:dyDescent="0.25">
      <c r="A18" s="62" t="s">
        <v>88</v>
      </c>
      <c r="B18" s="63" t="s">
        <v>134</v>
      </c>
      <c r="D18" s="71" t="s">
        <v>210</v>
      </c>
      <c r="E18" s="72" t="s">
        <v>211</v>
      </c>
      <c r="G18" s="148" t="s">
        <v>277</v>
      </c>
      <c r="H18" s="149"/>
      <c r="J18" s="35" t="s">
        <v>82</v>
      </c>
      <c r="K18" s="35" t="s">
        <v>100</v>
      </c>
      <c r="L18" s="35" t="s">
        <v>99</v>
      </c>
    </row>
    <row r="19" spans="1:12" x14ac:dyDescent="0.25">
      <c r="A19" s="62" t="s">
        <v>89</v>
      </c>
      <c r="B19" s="63" t="s">
        <v>165</v>
      </c>
      <c r="D19" s="71" t="s">
        <v>212</v>
      </c>
      <c r="E19" s="72" t="s">
        <v>213</v>
      </c>
      <c r="G19" s="90" t="s">
        <v>278</v>
      </c>
      <c r="H19" s="91" t="s">
        <v>276</v>
      </c>
      <c r="J19" s="80" t="s">
        <v>0</v>
      </c>
      <c r="K19" s="58" t="s">
        <v>101</v>
      </c>
      <c r="L19" s="58" t="s">
        <v>103</v>
      </c>
    </row>
    <row r="20" spans="1:12" x14ac:dyDescent="0.25">
      <c r="A20" s="62" t="s">
        <v>85</v>
      </c>
      <c r="B20" s="64"/>
      <c r="D20" s="71" t="s">
        <v>214</v>
      </c>
      <c r="E20" s="72" t="s">
        <v>215</v>
      </c>
      <c r="G20" s="92" t="s">
        <v>279</v>
      </c>
      <c r="H20" s="93" t="s">
        <v>276</v>
      </c>
      <c r="J20" s="79" t="s">
        <v>2</v>
      </c>
      <c r="K20" s="56" t="s">
        <v>102</v>
      </c>
      <c r="L20" s="56" t="s">
        <v>104</v>
      </c>
    </row>
    <row r="21" spans="1:12" ht="15.75" thickBot="1" x14ac:dyDescent="0.3">
      <c r="A21" s="65" t="s">
        <v>86</v>
      </c>
      <c r="B21" s="63" t="s">
        <v>167</v>
      </c>
      <c r="D21" s="71" t="s">
        <v>216</v>
      </c>
      <c r="E21" s="72" t="s">
        <v>217</v>
      </c>
      <c r="G21" s="92" t="s">
        <v>280</v>
      </c>
      <c r="H21" s="84" t="s">
        <v>280</v>
      </c>
    </row>
    <row r="22" spans="1:12" ht="16.5" thickTop="1" thickBot="1" x14ac:dyDescent="0.3">
      <c r="A22" s="131" t="s">
        <v>137</v>
      </c>
      <c r="B22" s="132"/>
      <c r="D22" s="71" t="s">
        <v>218</v>
      </c>
      <c r="E22" s="72" t="s">
        <v>219</v>
      </c>
      <c r="G22" s="85" t="s">
        <v>281</v>
      </c>
      <c r="H22" s="94" t="s">
        <v>276</v>
      </c>
      <c r="J22" s="128" t="s">
        <v>83</v>
      </c>
      <c r="K22" s="128"/>
      <c r="L22" s="128"/>
    </row>
    <row r="23" spans="1:12" ht="15.75" thickTop="1" x14ac:dyDescent="0.25">
      <c r="A23" s="62" t="s">
        <v>88</v>
      </c>
      <c r="B23" s="63" t="s">
        <v>134</v>
      </c>
      <c r="D23" s="71" t="s">
        <v>220</v>
      </c>
      <c r="E23" s="72" t="s">
        <v>221</v>
      </c>
      <c r="J23" s="147" t="s">
        <v>105</v>
      </c>
      <c r="K23" s="147"/>
      <c r="L23" s="147"/>
    </row>
    <row r="24" spans="1:12" x14ac:dyDescent="0.25">
      <c r="A24" s="62" t="s">
        <v>89</v>
      </c>
      <c r="B24" s="63" t="s">
        <v>138</v>
      </c>
      <c r="D24" s="71" t="s">
        <v>222</v>
      </c>
      <c r="E24" s="72" t="s">
        <v>223</v>
      </c>
      <c r="J24" s="42" t="s">
        <v>106</v>
      </c>
      <c r="K24" s="43" t="s">
        <v>110</v>
      </c>
      <c r="L24" s="44" t="s">
        <v>107</v>
      </c>
    </row>
    <row r="25" spans="1:12" x14ac:dyDescent="0.25">
      <c r="A25" s="62" t="s">
        <v>85</v>
      </c>
      <c r="B25" s="64"/>
      <c r="D25" s="71" t="s">
        <v>224</v>
      </c>
      <c r="E25" s="72" t="s">
        <v>225</v>
      </c>
      <c r="J25" s="57" t="s">
        <v>108</v>
      </c>
      <c r="K25" s="27" t="s">
        <v>109</v>
      </c>
      <c r="L25" s="76" t="s">
        <v>173</v>
      </c>
    </row>
    <row r="26" spans="1:12" ht="15.75" thickBot="1" x14ac:dyDescent="0.3">
      <c r="A26" s="67" t="s">
        <v>86</v>
      </c>
      <c r="B26" s="68" t="s">
        <v>168</v>
      </c>
      <c r="D26" s="71" t="s">
        <v>226</v>
      </c>
      <c r="E26" s="72" t="s">
        <v>227</v>
      </c>
      <c r="J26" s="60" t="s">
        <v>111</v>
      </c>
      <c r="K26" s="82" t="s">
        <v>116</v>
      </c>
      <c r="L26" s="72" t="s">
        <v>174</v>
      </c>
    </row>
    <row r="27" spans="1:12" x14ac:dyDescent="0.25">
      <c r="A27" s="129" t="s">
        <v>139</v>
      </c>
      <c r="B27" s="130"/>
      <c r="D27" s="77" t="s">
        <v>229</v>
      </c>
      <c r="E27" s="72" t="s">
        <v>228</v>
      </c>
      <c r="J27" s="60" t="s">
        <v>112</v>
      </c>
      <c r="K27" s="82" t="s">
        <v>117</v>
      </c>
      <c r="L27" s="72" t="s">
        <v>175</v>
      </c>
    </row>
    <row r="28" spans="1:12" x14ac:dyDescent="0.25">
      <c r="A28" s="119" t="s">
        <v>140</v>
      </c>
      <c r="B28" s="119"/>
      <c r="D28" s="78" t="s">
        <v>230</v>
      </c>
      <c r="E28" s="74" t="s">
        <v>231</v>
      </c>
      <c r="J28" s="60" t="s">
        <v>113</v>
      </c>
      <c r="K28" s="82" t="s">
        <v>79</v>
      </c>
      <c r="L28" s="72" t="s">
        <v>176</v>
      </c>
    </row>
    <row r="29" spans="1:12" x14ac:dyDescent="0.25">
      <c r="A29" s="62" t="s">
        <v>88</v>
      </c>
      <c r="B29" s="63" t="s">
        <v>169</v>
      </c>
      <c r="D29" s="47"/>
      <c r="E29" s="48"/>
      <c r="J29" s="60" t="s">
        <v>114</v>
      </c>
      <c r="K29" s="82" t="s">
        <v>118</v>
      </c>
      <c r="L29" s="72" t="s">
        <v>177</v>
      </c>
    </row>
    <row r="30" spans="1:12" x14ac:dyDescent="0.25">
      <c r="A30" s="62" t="s">
        <v>89</v>
      </c>
      <c r="B30" s="63" t="s">
        <v>170</v>
      </c>
      <c r="D30" s="120" t="s">
        <v>139</v>
      </c>
      <c r="E30" s="121"/>
      <c r="J30" s="55" t="s">
        <v>115</v>
      </c>
      <c r="K30" s="83" t="s">
        <v>119</v>
      </c>
      <c r="L30" s="74" t="s">
        <v>178</v>
      </c>
    </row>
    <row r="31" spans="1:12" x14ac:dyDescent="0.25">
      <c r="A31" s="62" t="s">
        <v>85</v>
      </c>
      <c r="B31" s="64"/>
      <c r="D31" s="150" t="s">
        <v>232</v>
      </c>
      <c r="E31" s="151"/>
    </row>
    <row r="32" spans="1:12" ht="15.75" thickBot="1" x14ac:dyDescent="0.3">
      <c r="A32" s="65" t="s">
        <v>86</v>
      </c>
      <c r="B32" s="66" t="s">
        <v>166</v>
      </c>
      <c r="D32" s="69" t="s">
        <v>202</v>
      </c>
      <c r="E32" s="70" t="s">
        <v>233</v>
      </c>
    </row>
    <row r="33" spans="1:12" ht="16.5" thickTop="1" thickBot="1" x14ac:dyDescent="0.3">
      <c r="A33" s="131" t="s">
        <v>141</v>
      </c>
      <c r="B33" s="132"/>
      <c r="D33" s="69" t="s">
        <v>203</v>
      </c>
      <c r="E33" s="70" t="s">
        <v>234</v>
      </c>
      <c r="J33" s="128" t="s">
        <v>87</v>
      </c>
      <c r="K33" s="128"/>
      <c r="L33" s="128"/>
    </row>
    <row r="34" spans="1:12" ht="15.75" thickTop="1" x14ac:dyDescent="0.25">
      <c r="A34" s="62" t="s">
        <v>88</v>
      </c>
      <c r="B34" s="63" t="s">
        <v>169</v>
      </c>
      <c r="D34" s="71" t="s">
        <v>206</v>
      </c>
      <c r="E34" s="72" t="s">
        <v>235</v>
      </c>
      <c r="J34" s="147" t="s">
        <v>105</v>
      </c>
      <c r="K34" s="147"/>
      <c r="L34" s="147"/>
    </row>
    <row r="35" spans="1:12" x14ac:dyDescent="0.25">
      <c r="A35" s="62" t="s">
        <v>89</v>
      </c>
      <c r="B35" s="63" t="s">
        <v>171</v>
      </c>
      <c r="D35" s="73" t="s">
        <v>208</v>
      </c>
      <c r="E35" s="74" t="s">
        <v>236</v>
      </c>
      <c r="J35" s="42" t="s">
        <v>106</v>
      </c>
      <c r="K35" s="43" t="s">
        <v>110</v>
      </c>
      <c r="L35" s="44" t="s">
        <v>107</v>
      </c>
    </row>
    <row r="36" spans="1:12" x14ac:dyDescent="0.25">
      <c r="A36" s="62" t="s">
        <v>85</v>
      </c>
      <c r="B36" s="64"/>
      <c r="D36" s="45"/>
      <c r="E36" s="46"/>
      <c r="J36" s="57" t="s">
        <v>120</v>
      </c>
      <c r="K36" s="27" t="s">
        <v>126</v>
      </c>
      <c r="L36" s="76" t="s">
        <v>132</v>
      </c>
    </row>
    <row r="37" spans="1:12" x14ac:dyDescent="0.25">
      <c r="A37" s="65" t="s">
        <v>86</v>
      </c>
      <c r="B37" s="63" t="s">
        <v>167</v>
      </c>
      <c r="D37" s="45"/>
      <c r="E37" s="46"/>
      <c r="J37" s="60" t="s">
        <v>121</v>
      </c>
      <c r="K37" s="82" t="s">
        <v>127</v>
      </c>
      <c r="L37" s="72" t="s">
        <v>179</v>
      </c>
    </row>
    <row r="38" spans="1:12" x14ac:dyDescent="0.25">
      <c r="A38" s="131" t="s">
        <v>142</v>
      </c>
      <c r="B38" s="132"/>
      <c r="D38" s="8"/>
      <c r="E38" s="8"/>
      <c r="J38" s="60" t="s">
        <v>125</v>
      </c>
      <c r="K38" s="82" t="s">
        <v>128</v>
      </c>
      <c r="L38" s="72" t="s">
        <v>180</v>
      </c>
    </row>
    <row r="39" spans="1:12" x14ac:dyDescent="0.25">
      <c r="A39" s="62" t="s">
        <v>88</v>
      </c>
      <c r="B39" s="63" t="s">
        <v>169</v>
      </c>
      <c r="J39" s="60" t="s">
        <v>124</v>
      </c>
      <c r="K39" s="82" t="s">
        <v>129</v>
      </c>
      <c r="L39" s="72" t="s">
        <v>181</v>
      </c>
    </row>
    <row r="40" spans="1:12" x14ac:dyDescent="0.25">
      <c r="A40" s="62" t="s">
        <v>89</v>
      </c>
      <c r="B40" s="63" t="s">
        <v>172</v>
      </c>
      <c r="J40" s="60" t="s">
        <v>122</v>
      </c>
      <c r="K40" s="82" t="s">
        <v>130</v>
      </c>
      <c r="L40" s="72" t="s">
        <v>182</v>
      </c>
    </row>
    <row r="41" spans="1:12" x14ac:dyDescent="0.25">
      <c r="A41" s="62" t="s">
        <v>85</v>
      </c>
      <c r="B41" s="64"/>
      <c r="J41" s="55" t="s">
        <v>123</v>
      </c>
      <c r="K41" s="83" t="s">
        <v>131</v>
      </c>
      <c r="L41" s="74" t="s">
        <v>183</v>
      </c>
    </row>
    <row r="42" spans="1:12" ht="15.75" thickBot="1" x14ac:dyDescent="0.3">
      <c r="A42" s="67" t="s">
        <v>86</v>
      </c>
      <c r="B42" s="68" t="s">
        <v>168</v>
      </c>
    </row>
    <row r="43" spans="1:12" ht="15.75" thickBot="1" x14ac:dyDescent="0.3">
      <c r="A43" s="116" t="s">
        <v>105</v>
      </c>
      <c r="B43" s="117"/>
    </row>
    <row r="44" spans="1:12" x14ac:dyDescent="0.25">
      <c r="A44" s="118" t="s">
        <v>269</v>
      </c>
      <c r="B44" s="118"/>
    </row>
    <row r="45" spans="1:12" x14ac:dyDescent="0.25">
      <c r="A45" s="86" t="s">
        <v>71</v>
      </c>
      <c r="B45" s="63" t="s">
        <v>257</v>
      </c>
    </row>
    <row r="46" spans="1:12" x14ac:dyDescent="0.25">
      <c r="A46" s="86" t="s">
        <v>70</v>
      </c>
      <c r="B46" s="63" t="s">
        <v>258</v>
      </c>
    </row>
    <row r="47" spans="1:12" x14ac:dyDescent="0.25">
      <c r="A47" s="86" t="s">
        <v>40</v>
      </c>
      <c r="B47" s="63" t="s">
        <v>259</v>
      </c>
    </row>
    <row r="48" spans="1:12" x14ac:dyDescent="0.25">
      <c r="A48" s="86" t="s">
        <v>42</v>
      </c>
      <c r="B48" s="63" t="s">
        <v>260</v>
      </c>
    </row>
    <row r="49" spans="1:2" x14ac:dyDescent="0.25">
      <c r="A49" s="86" t="s">
        <v>43</v>
      </c>
      <c r="B49" s="63" t="s">
        <v>261</v>
      </c>
    </row>
    <row r="50" spans="1:2" x14ac:dyDescent="0.25">
      <c r="A50" s="62" t="s">
        <v>85</v>
      </c>
      <c r="B50" s="64"/>
    </row>
    <row r="51" spans="1:2" x14ac:dyDescent="0.25">
      <c r="A51" s="65" t="s">
        <v>86</v>
      </c>
      <c r="B51" s="66" t="s">
        <v>262</v>
      </c>
    </row>
    <row r="52" spans="1:2" x14ac:dyDescent="0.25">
      <c r="A52" s="119" t="s">
        <v>270</v>
      </c>
      <c r="B52" s="119"/>
    </row>
    <row r="53" spans="1:2" x14ac:dyDescent="0.25">
      <c r="A53" s="75" t="s">
        <v>71</v>
      </c>
      <c r="B53" s="76" t="s">
        <v>263</v>
      </c>
    </row>
    <row r="54" spans="1:2" x14ac:dyDescent="0.25">
      <c r="A54" s="71" t="s">
        <v>70</v>
      </c>
      <c r="B54" s="72" t="s">
        <v>264</v>
      </c>
    </row>
    <row r="55" spans="1:2" x14ac:dyDescent="0.25">
      <c r="A55" s="71" t="s">
        <v>40</v>
      </c>
      <c r="B55" s="72" t="s">
        <v>265</v>
      </c>
    </row>
    <row r="56" spans="1:2" x14ac:dyDescent="0.25">
      <c r="A56" s="71" t="s">
        <v>42</v>
      </c>
      <c r="B56" s="72" t="s">
        <v>266</v>
      </c>
    </row>
    <row r="57" spans="1:2" x14ac:dyDescent="0.25">
      <c r="A57" s="71" t="s">
        <v>43</v>
      </c>
      <c r="B57" s="72" t="s">
        <v>267</v>
      </c>
    </row>
    <row r="58" spans="1:2" x14ac:dyDescent="0.25">
      <c r="A58" s="60" t="s">
        <v>85</v>
      </c>
      <c r="B58" s="87"/>
    </row>
    <row r="59" spans="1:2" x14ac:dyDescent="0.25">
      <c r="A59" s="88" t="s">
        <v>86</v>
      </c>
      <c r="B59" s="56" t="s">
        <v>268</v>
      </c>
    </row>
  </sheetData>
  <mergeCells count="36">
    <mergeCell ref="J34:L34"/>
    <mergeCell ref="A22:B22"/>
    <mergeCell ref="J16:L16"/>
    <mergeCell ref="J17:K17"/>
    <mergeCell ref="J23:L23"/>
    <mergeCell ref="G18:H18"/>
    <mergeCell ref="D31:E31"/>
    <mergeCell ref="A11:B11"/>
    <mergeCell ref="A12:B12"/>
    <mergeCell ref="J12:K12"/>
    <mergeCell ref="J33:L33"/>
    <mergeCell ref="A3:B3"/>
    <mergeCell ref="G3:H3"/>
    <mergeCell ref="J3:L3"/>
    <mergeCell ref="G4:H4"/>
    <mergeCell ref="D3:E3"/>
    <mergeCell ref="D4:E4"/>
    <mergeCell ref="J6:L6"/>
    <mergeCell ref="J7:L7"/>
    <mergeCell ref="J8:L8"/>
    <mergeCell ref="A43:B43"/>
    <mergeCell ref="A44:B44"/>
    <mergeCell ref="A52:B52"/>
    <mergeCell ref="G11:H11"/>
    <mergeCell ref="J4:L4"/>
    <mergeCell ref="J5:L5"/>
    <mergeCell ref="D30:E30"/>
    <mergeCell ref="J22:L22"/>
    <mergeCell ref="A27:B27"/>
    <mergeCell ref="A28:B28"/>
    <mergeCell ref="A33:B33"/>
    <mergeCell ref="A38:B38"/>
    <mergeCell ref="A17:B17"/>
    <mergeCell ref="J10:L10"/>
    <mergeCell ref="J11:L11"/>
    <mergeCell ref="A10:B10"/>
  </mergeCells>
  <printOptions horizontalCentered="1" headings="1"/>
  <pageMargins left="0.23622047244094491" right="0.23622047244094491" top="0.19685039370078741" bottom="0.27559055118110237" header="0.19685039370078741" footer="0.15748031496062992"/>
  <pageSetup paperSize="5" scale="64" orientation="landscape" cellComments="atEnd" r:id="rId1"/>
  <headerFooter>
    <oddFooter>&amp;L&amp;"-,Italique"&amp;9Fichier : &amp;Z&amp;F de la Feuille : &amp;A&amp;R&amp;"-,Italique"&amp;9Imprimé le : &amp;D 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TDBSalle1</vt:lpstr>
      <vt:lpstr>SyntheseImagée</vt:lpstr>
      <vt:lpstr>TCD_Sonde1</vt:lpstr>
      <vt:lpstr>TCD_Sonde2</vt:lpstr>
      <vt:lpstr>Données</vt:lpstr>
      <vt:lpstr>Paramètres</vt:lpstr>
      <vt:lpstr>D_Complet</vt:lpstr>
      <vt:lpstr>D_DateHre</vt:lpstr>
      <vt:lpstr>D_Sonde1</vt:lpstr>
      <vt:lpstr>D_Sonde2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2014-12-14T18:41:38Z</cp:lastPrinted>
  <dcterms:created xsi:type="dcterms:W3CDTF">2013-11-15T16:01:18Z</dcterms:created>
  <dcterms:modified xsi:type="dcterms:W3CDTF">2015-01-06T23:51:24Z</dcterms:modified>
</cp:coreProperties>
</file>