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4"/>
  </bookViews>
  <sheets>
    <sheet name="Fonctions logiques" sheetId="3" r:id="rId1"/>
    <sheet name="Recherche" sheetId="4" r:id="rId2"/>
    <sheet name="Employés" sheetId="5" r:id="rId3"/>
    <sheet name="Date" sheetId="6" r:id="rId4"/>
    <sheet name="Texte" sheetId="7" r:id="rId5"/>
  </sheets>
  <definedNames>
    <definedName name="BASE">Employés!$A$1:$P$49</definedName>
  </definedNames>
  <calcPr calcId="144525"/>
</workbook>
</file>

<file path=xl/calcChain.xml><?xml version="1.0" encoding="utf-8"?>
<calcChain xmlns="http://schemas.openxmlformats.org/spreadsheetml/2006/main">
  <c r="F7" i="7" l="1"/>
  <c r="F8" i="7"/>
  <c r="F9" i="7"/>
  <c r="F6" i="7"/>
  <c r="D15" i="6"/>
  <c r="D17" i="6"/>
  <c r="D16" i="6"/>
  <c r="B12" i="6"/>
  <c r="B16" i="6" s="1"/>
  <c r="B4" i="6"/>
  <c r="B15" i="6" l="1"/>
  <c r="B17" i="6"/>
  <c r="B13" i="6" l="1"/>
</calcChain>
</file>

<file path=xl/sharedStrings.xml><?xml version="1.0" encoding="utf-8"?>
<sst xmlns="http://schemas.openxmlformats.org/spreadsheetml/2006/main" count="584" uniqueCount="337">
  <si>
    <t>Nom</t>
  </si>
  <si>
    <t>Total des ventes</t>
  </si>
  <si>
    <t>Bonus</t>
  </si>
  <si>
    <t>Guimard</t>
  </si>
  <si>
    <t>Durant</t>
  </si>
  <si>
    <t>Gobeil</t>
  </si>
  <si>
    <t>Kalinka</t>
  </si>
  <si>
    <t>Absences</t>
  </si>
  <si>
    <t>Années</t>
  </si>
  <si>
    <t>Total accessible au bonus</t>
  </si>
  <si>
    <t>Si les ventes dépassent 300 000$, un bonus de 5% est accordé</t>
  </si>
  <si>
    <t>Seules les valeurs de vente supérieures à 300 000$ seront</t>
  </si>
  <si>
    <t>calculées pour le bonus</t>
  </si>
  <si>
    <t>Seules les années ayant un nombre d'absence inférieur à 15</t>
  </si>
  <si>
    <t>sont admissibles au calcul du bonus</t>
  </si>
  <si>
    <t>Ancienneté</t>
  </si>
  <si>
    <t>Personnes</t>
  </si>
  <si>
    <t>Seules les personnes ayant un nombre d'absence inférieur à 15</t>
  </si>
  <si>
    <t>et dont l'ancienneté est supérieure à 10 seront comptabilisées</t>
  </si>
  <si>
    <t>pour connaitre le montant total de bonus versé par l'entreprise</t>
  </si>
  <si>
    <t>Montant accessible au bonus</t>
  </si>
  <si>
    <t>QUESTIONS</t>
  </si>
  <si>
    <t>DONNÉES</t>
  </si>
  <si>
    <t>Prénom</t>
  </si>
  <si>
    <t>Ville</t>
  </si>
  <si>
    <t>Jean</t>
  </si>
  <si>
    <t>Québec</t>
  </si>
  <si>
    <t>Pierre</t>
  </si>
  <si>
    <t>Montréal</t>
  </si>
  <si>
    <t>Dossier des vendeurs</t>
  </si>
  <si>
    <t>Matricule</t>
  </si>
  <si>
    <t>Adresse</t>
  </si>
  <si>
    <t>Province</t>
  </si>
  <si>
    <t>Code postal</t>
  </si>
  <si>
    <t>Téléphone</t>
  </si>
  <si>
    <t>Succursale</t>
  </si>
  <si>
    <t>Département</t>
  </si>
  <si>
    <t>Fonction</t>
  </si>
  <si>
    <t>Date d'embauche</t>
  </si>
  <si>
    <t>Taux horaire</t>
  </si>
  <si>
    <t>Heures/semaine</t>
  </si>
  <si>
    <t>Salaire brut</t>
  </si>
  <si>
    <t>Salaire net</t>
  </si>
  <si>
    <t>Berger</t>
  </si>
  <si>
    <t>Brian</t>
  </si>
  <si>
    <t>24eme Rue</t>
  </si>
  <si>
    <t>Fabreville</t>
  </si>
  <si>
    <t>H4T 3S4</t>
  </si>
  <si>
    <t>411-2365</t>
  </si>
  <si>
    <t>Centre-Ville</t>
  </si>
  <si>
    <t>Production</t>
  </si>
  <si>
    <t>Commis</t>
  </si>
  <si>
    <t>Danis</t>
  </si>
  <si>
    <t>Jacques</t>
  </si>
  <si>
    <t>12, Henry</t>
  </si>
  <si>
    <t>H3C 3S1</t>
  </si>
  <si>
    <t>547-1249</t>
  </si>
  <si>
    <t>Laval</t>
  </si>
  <si>
    <t>Administration</t>
  </si>
  <si>
    <t>Technicien</t>
  </si>
  <si>
    <t>Patry</t>
  </si>
  <si>
    <t>Claude</t>
  </si>
  <si>
    <t>14, Eloi</t>
  </si>
  <si>
    <t>H2C 1R5</t>
  </si>
  <si>
    <t>531-4591</t>
  </si>
  <si>
    <t>Rive-Sud</t>
  </si>
  <si>
    <t>Cole</t>
  </si>
  <si>
    <t>Marie</t>
  </si>
  <si>
    <t>67, Lafond</t>
  </si>
  <si>
    <t>St-Hubert</t>
  </si>
  <si>
    <t>J0O 0H0</t>
  </si>
  <si>
    <t>763-8765</t>
  </si>
  <si>
    <t>Lafrance</t>
  </si>
  <si>
    <t>Pierrette</t>
  </si>
  <si>
    <t>2365, Rue Des Fleurs</t>
  </si>
  <si>
    <t>H4C 6K5</t>
  </si>
  <si>
    <t>936-2584</t>
  </si>
  <si>
    <t>Informatique</t>
  </si>
  <si>
    <t>Ingénieur</t>
  </si>
  <si>
    <t>Paradis</t>
  </si>
  <si>
    <t>120,  Rue St-denis</t>
  </si>
  <si>
    <t>H5T 4N5</t>
  </si>
  <si>
    <t>844-5698</t>
  </si>
  <si>
    <t>53 Anger</t>
  </si>
  <si>
    <t>G7E 5F6</t>
  </si>
  <si>
    <t>688-5612</t>
  </si>
  <si>
    <t>Poiuy</t>
  </si>
  <si>
    <t>Louise</t>
  </si>
  <si>
    <t>34, Ormes</t>
  </si>
  <si>
    <t>H2C 1R8</t>
  </si>
  <si>
    <t>527-8765</t>
  </si>
  <si>
    <t>R&amp;D</t>
  </si>
  <si>
    <t>Pierrot</t>
  </si>
  <si>
    <t>Bernard</t>
  </si>
  <si>
    <t>12e Rue</t>
  </si>
  <si>
    <t>H3P 1R6</t>
  </si>
  <si>
    <t>431-6789</t>
  </si>
  <si>
    <t>Ginette</t>
  </si>
  <si>
    <t>99, Fleury</t>
  </si>
  <si>
    <t>Repentigny</t>
  </si>
  <si>
    <t>HOH 0H0</t>
  </si>
  <si>
    <t>567-9235</t>
  </si>
  <si>
    <t>Rive-sud</t>
  </si>
  <si>
    <t>Gagnon</t>
  </si>
  <si>
    <t>1232 Montarville</t>
  </si>
  <si>
    <t>Longueuil</t>
  </si>
  <si>
    <t>H7V 3R4</t>
  </si>
  <si>
    <t>664-0293</t>
  </si>
  <si>
    <t>Tremblay</t>
  </si>
  <si>
    <t>David</t>
  </si>
  <si>
    <t>45 Rue Lafontaine</t>
  </si>
  <si>
    <t>H5R 7U8</t>
  </si>
  <si>
    <t>963-1235</t>
  </si>
  <si>
    <t>Alvin</t>
  </si>
  <si>
    <t>4371 Marquette</t>
  </si>
  <si>
    <t>H3C 5T6</t>
  </si>
  <si>
    <t>542-6935</t>
  </si>
  <si>
    <t>Bibeau</t>
  </si>
  <si>
    <t>Sylvie</t>
  </si>
  <si>
    <t>4eme Avenue</t>
  </si>
  <si>
    <t>Rosemont</t>
  </si>
  <si>
    <t>D4R 5T7</t>
  </si>
  <si>
    <t>881-0119</t>
  </si>
  <si>
    <t>Commercial</t>
  </si>
  <si>
    <t>Francine</t>
  </si>
  <si>
    <t>3185 Lebrun</t>
  </si>
  <si>
    <t>D4J T5R</t>
  </si>
  <si>
    <t>875-6954</t>
  </si>
  <si>
    <t>Bibok</t>
  </si>
  <si>
    <t>Joelle</t>
  </si>
  <si>
    <t>3456, Rue De Champlain</t>
  </si>
  <si>
    <t>Lasalle</t>
  </si>
  <si>
    <t>H6T 3D5</t>
  </si>
  <si>
    <t>256-3652</t>
  </si>
  <si>
    <t>Directeur</t>
  </si>
  <si>
    <t>Bienvenu</t>
  </si>
  <si>
    <t>Luc</t>
  </si>
  <si>
    <t>6945 Hamilton</t>
  </si>
  <si>
    <t>H8N 3R5</t>
  </si>
  <si>
    <t>766-4582</t>
  </si>
  <si>
    <t>Boucher</t>
  </si>
  <si>
    <t>Patrick</t>
  </si>
  <si>
    <t>1000 Villeray</t>
  </si>
  <si>
    <t>H3D 9V0</t>
  </si>
  <si>
    <t>271-8471</t>
  </si>
  <si>
    <t>Cadre</t>
  </si>
  <si>
    <t>Campanella</t>
  </si>
  <si>
    <t>Josee</t>
  </si>
  <si>
    <t>325 Joliette</t>
  </si>
  <si>
    <t>Brossard</t>
  </si>
  <si>
    <t>H4T 6GY</t>
  </si>
  <si>
    <t>651-8547</t>
  </si>
  <si>
    <t>Canuto</t>
  </si>
  <si>
    <t>Luigi</t>
  </si>
  <si>
    <t>5353 Notredame Ouest</t>
  </si>
  <si>
    <t>H2D R7O</t>
  </si>
  <si>
    <t>648-6542</t>
  </si>
  <si>
    <t>Rene</t>
  </si>
  <si>
    <t>3453 Ste-clothilde</t>
  </si>
  <si>
    <t>H4C 5C9</t>
  </si>
  <si>
    <t>936-1254</t>
  </si>
  <si>
    <t>Comtois</t>
  </si>
  <si>
    <t>Monique</t>
  </si>
  <si>
    <t>475 Nobert</t>
  </si>
  <si>
    <t>5H4 R6T</t>
  </si>
  <si>
    <t>677-8381</t>
  </si>
  <si>
    <t>Doyon</t>
  </si>
  <si>
    <t>France</t>
  </si>
  <si>
    <t>2134 Sherbrooke</t>
  </si>
  <si>
    <t>H5T 6U7</t>
  </si>
  <si>
    <t>844-2536</t>
  </si>
  <si>
    <t>Dozois-lavoix</t>
  </si>
  <si>
    <t>Therese</t>
  </si>
  <si>
    <t>9870 45eme Rue</t>
  </si>
  <si>
    <t>Ste-Foy</t>
  </si>
  <si>
    <t>3R5 T67</t>
  </si>
  <si>
    <t>854-2314</t>
  </si>
  <si>
    <t>Duchemin</t>
  </si>
  <si>
    <t>Marie-jose</t>
  </si>
  <si>
    <t>93 Fleury</t>
  </si>
  <si>
    <t>St-Lambert</t>
  </si>
  <si>
    <t>L3N 4Z7</t>
  </si>
  <si>
    <t>933 7340</t>
  </si>
  <si>
    <t>Elachqar</t>
  </si>
  <si>
    <t>Anass</t>
  </si>
  <si>
    <t>6789 Rue Albert Lafond</t>
  </si>
  <si>
    <t>H3R 4T5</t>
  </si>
  <si>
    <t>844-5623</t>
  </si>
  <si>
    <t>Camillia</t>
  </si>
  <si>
    <t>230 Berri</t>
  </si>
  <si>
    <t>H4C 1M2</t>
  </si>
  <si>
    <t>986-5412</t>
  </si>
  <si>
    <t>Feldman</t>
  </si>
  <si>
    <t>Irwin</t>
  </si>
  <si>
    <t>351 Grosvenor</t>
  </si>
  <si>
    <t>Westmount</t>
  </si>
  <si>
    <t>H7C 6J4</t>
  </si>
  <si>
    <t>299 GROS</t>
  </si>
  <si>
    <t>Felix</t>
  </si>
  <si>
    <t>Robert</t>
  </si>
  <si>
    <t>3452 St-denis</t>
  </si>
  <si>
    <t>H2R T56</t>
  </si>
  <si>
    <t>563-4512</t>
  </si>
  <si>
    <t>Frechette</t>
  </si>
  <si>
    <t>Diane</t>
  </si>
  <si>
    <t>12 Rue Mcdonald</t>
  </si>
  <si>
    <t>Dorval</t>
  </si>
  <si>
    <t>V4T 3E4</t>
  </si>
  <si>
    <t>936-4512</t>
  </si>
  <si>
    <t>Gosselin</t>
  </si>
  <si>
    <t>Sylvain</t>
  </si>
  <si>
    <t>8992 De Rimouski</t>
  </si>
  <si>
    <t>H3R 5T6</t>
  </si>
  <si>
    <t>466-1155</t>
  </si>
  <si>
    <t>Grenier</t>
  </si>
  <si>
    <t>Marc</t>
  </si>
  <si>
    <t>48 St-pierre</t>
  </si>
  <si>
    <t>Chambly</t>
  </si>
  <si>
    <t>G1H 5M8</t>
  </si>
  <si>
    <t>688 2543</t>
  </si>
  <si>
    <t>Henault</t>
  </si>
  <si>
    <t>7788 Drolet</t>
  </si>
  <si>
    <t>H6T 3Y4</t>
  </si>
  <si>
    <t>451-2365</t>
  </si>
  <si>
    <t>Henderson</t>
  </si>
  <si>
    <t>Victor</t>
  </si>
  <si>
    <t>4410 De Maisonneuve</t>
  </si>
  <si>
    <t>H2M 1N3</t>
  </si>
  <si>
    <t>937-4516</t>
  </si>
  <si>
    <t>Iono</t>
  </si>
  <si>
    <t>Stavros</t>
  </si>
  <si>
    <t>6381 Robert</t>
  </si>
  <si>
    <t>St-Léonard</t>
  </si>
  <si>
    <t>H7M 3I9</t>
  </si>
  <si>
    <t>725 1194</t>
  </si>
  <si>
    <t>Lariviere</t>
  </si>
  <si>
    <t>Maryline</t>
  </si>
  <si>
    <t>1245 12eme Avenue</t>
  </si>
  <si>
    <t>Ste-Julie</t>
  </si>
  <si>
    <t>G4T 5T6</t>
  </si>
  <si>
    <t>526-3625</t>
  </si>
  <si>
    <t>Laroche</t>
  </si>
  <si>
    <t>Andree</t>
  </si>
  <si>
    <t>34 Rue De Montreal</t>
  </si>
  <si>
    <t>St-Jérome</t>
  </si>
  <si>
    <t>G4C 2F7</t>
  </si>
  <si>
    <t>466-2315</t>
  </si>
  <si>
    <t>Leo</t>
  </si>
  <si>
    <t>521 D'ige</t>
  </si>
  <si>
    <t>Boucherville</t>
  </si>
  <si>
    <t>L9I Y8T</t>
  </si>
  <si>
    <t>932-5842</t>
  </si>
  <si>
    <t>Lemieux</t>
  </si>
  <si>
    <t>9017 Demarseille</t>
  </si>
  <si>
    <t>H3R 5T9</t>
  </si>
  <si>
    <t>768-9564</t>
  </si>
  <si>
    <t>Marmot</t>
  </si>
  <si>
    <t>9430 St Firmin</t>
  </si>
  <si>
    <t>St-Laurent</t>
  </si>
  <si>
    <t>H2C 9K1</t>
  </si>
  <si>
    <t>544 6682</t>
  </si>
  <si>
    <t>Maxwell</t>
  </si>
  <si>
    <t>John</t>
  </si>
  <si>
    <t>4241 Turley</t>
  </si>
  <si>
    <t>H8F 9IJ</t>
  </si>
  <si>
    <t>931-6524</t>
  </si>
  <si>
    <t>Robichaud</t>
  </si>
  <si>
    <t>Charles</t>
  </si>
  <si>
    <t>100 Arlington</t>
  </si>
  <si>
    <t>Terrebonne</t>
  </si>
  <si>
    <t>J8B 3K1</t>
  </si>
  <si>
    <t>738 5842</t>
  </si>
  <si>
    <t>Schweitzer</t>
  </si>
  <si>
    <t>Wolfgang</t>
  </si>
  <si>
    <t>30 Trent</t>
  </si>
  <si>
    <t>Roxboro</t>
  </si>
  <si>
    <t>735 8345</t>
  </si>
  <si>
    <t>Scott</t>
  </si>
  <si>
    <t>Fred</t>
  </si>
  <si>
    <t>34 Rose De Lima</t>
  </si>
  <si>
    <t>H3Z 2K9</t>
  </si>
  <si>
    <t>563-4521</t>
  </si>
  <si>
    <t>Thinel</t>
  </si>
  <si>
    <t>Georges</t>
  </si>
  <si>
    <t>3960 Martial</t>
  </si>
  <si>
    <t>J8H 3M2</t>
  </si>
  <si>
    <t>321 6346</t>
  </si>
  <si>
    <t>Valjean</t>
  </si>
  <si>
    <t>Cosette</t>
  </si>
  <si>
    <t>8432 Victor Hugo</t>
  </si>
  <si>
    <t>Beaconsfield</t>
  </si>
  <si>
    <t>H9D 5L9</t>
  </si>
  <si>
    <t>814 9822</t>
  </si>
  <si>
    <t>Vilek</t>
  </si>
  <si>
    <t>Tony</t>
  </si>
  <si>
    <t>1230 Nobert</t>
  </si>
  <si>
    <t>Chomedey</t>
  </si>
  <si>
    <t>G6Y 7J8</t>
  </si>
  <si>
    <t>745-6952</t>
  </si>
  <si>
    <t>Wong</t>
  </si>
  <si>
    <t>Sheng Shin</t>
  </si>
  <si>
    <t>38 Trevi</t>
  </si>
  <si>
    <t>J4C 2P9</t>
  </si>
  <si>
    <t>465 4465</t>
  </si>
  <si>
    <t>Recherchez le nom, le prénom et le taux horaire des employés. Les employés sont tous inscrits dans la base de données de la feuille Employés. La base est nommée BASE</t>
  </si>
  <si>
    <t>Index</t>
  </si>
  <si>
    <t>Aline</t>
  </si>
  <si>
    <t>Joseph</t>
  </si>
  <si>
    <t>Formulaire d'information client</t>
  </si>
  <si>
    <t>choisir un client</t>
  </si>
  <si>
    <t>Nom :</t>
  </si>
  <si>
    <t>Ville :</t>
  </si>
  <si>
    <t>Date de naissance</t>
  </si>
  <si>
    <t>Jour de la semaine</t>
  </si>
  <si>
    <t>Age</t>
  </si>
  <si>
    <t>Date de Naissance</t>
  </si>
  <si>
    <t>Date du jour</t>
  </si>
  <si>
    <t>Mois de Aujourd'hui</t>
  </si>
  <si>
    <t>Jours de aujourd'hui</t>
  </si>
  <si>
    <t>Mois de date de naissance</t>
  </si>
  <si>
    <t>Jours de date de naissance</t>
  </si>
  <si>
    <t>Déterminez le jour de votre naissance dans la cellule B4, le résulat est un chiffre compris en tre 1 et 7</t>
  </si>
  <si>
    <t>Date d'inscription</t>
  </si>
  <si>
    <t>Nom du Client</t>
  </si>
  <si>
    <t>Nom de l'entreprise</t>
  </si>
  <si>
    <t>Code client</t>
  </si>
  <si>
    <t>Tremblay Sophie</t>
  </si>
  <si>
    <t>Versalys</t>
  </si>
  <si>
    <t>Dubbé Annie</t>
  </si>
  <si>
    <t>Bell Canada</t>
  </si>
  <si>
    <t>Roy Patrick</t>
  </si>
  <si>
    <t>Vidéotron</t>
  </si>
  <si>
    <t>Laroche Johanne</t>
  </si>
  <si>
    <t>Bombardier</t>
  </si>
  <si>
    <t>Déterminez l'âge de la personne pour laquelle vous avez entré une date de naissance dans la cellule B13. Afin de connaitre l'age exacte vous devez savoir si en date d'aujourd'hui la personne a un an de plus .
Utilisez la fonction SI pour savoir si le mois et le jour de naissance sont plus grand que le mois et le jour d'aujourd'hui.</t>
  </si>
  <si>
    <t>Année de aujourd'hui</t>
  </si>
  <si>
    <r>
      <t xml:space="preserve">Le code du client doit être constitué de l'année d'inscription puis des trois première lettres du nom, puis les trois dernières lettres du nom de l'entreprise et finir par le le mois d'inscription.
Ainsi le code du premier client doit être </t>
    </r>
    <r>
      <rPr>
        <b/>
        <sz val="11"/>
        <color rgb="FFFF0000"/>
        <rFont val="Calibri"/>
        <family val="2"/>
        <scheme val="minor"/>
      </rPr>
      <t>"2001TRELYS3"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</si>
</sst>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 #,##0.00_)\ &quot;$&quot;_ ;_ * \(#,##0.00\)\ &quot;$&quot;_ ;_ * &quot;-&quot;??_)\ &quot;$&quot;_ ;_ @_ "/>
  </numFmts>
  <fonts count="9" x14ac:knownFonts="1">
    <font>
      <sz val="11"/>
      <color theme="1"/>
      <name val="Calibri"/>
      <family val="2"/>
      <scheme val="minor"/>
    </font>
    <font>
      <sz val="11"/>
      <color theme="1"/>
      <name val="Calibri"/>
      <family val="2"/>
      <scheme val="minor"/>
    </font>
    <font>
      <b/>
      <sz val="15"/>
      <color theme="3"/>
      <name val="Calibri"/>
      <family val="2"/>
      <scheme val="minor"/>
    </font>
    <font>
      <b/>
      <sz val="11"/>
      <color theme="0"/>
      <name val="Calibri"/>
      <family val="2"/>
      <scheme val="minor"/>
    </font>
    <font>
      <sz val="11"/>
      <color theme="0"/>
      <name val="Calibri"/>
      <family val="2"/>
      <scheme val="minor"/>
    </font>
    <font>
      <b/>
      <sz val="15"/>
      <color theme="0"/>
      <name val="Calibri"/>
      <family val="2"/>
      <scheme val="minor"/>
    </font>
    <font>
      <sz val="10"/>
      <name val="Arial"/>
      <family val="2"/>
    </font>
    <font>
      <b/>
      <i/>
      <u/>
      <sz val="10"/>
      <name val="Times New Roman"/>
      <family val="1"/>
    </font>
    <font>
      <b/>
      <sz val="11"/>
      <color rgb="FFFF0000"/>
      <name val="Calibri"/>
      <family val="2"/>
      <scheme val="minor"/>
    </font>
  </fonts>
  <fills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22</v>
      </c>
      <c r="B1" s="39"/>
      <c r="C1" s="39"/>
      <c r="E1" s="6" t="s">
        <v>21</v>
      </c>
    </row>
    <row r="2" spans="1:5" ht="15.75" thickTop="1" x14ac:dyDescent="0.25"/>
    <row r="3" spans="1:5" ht="15.75" thickBot="1" x14ac:dyDescent="0.3">
      <c r="A3" s="10" t="s">
        <v>0</v>
      </c>
      <c r="B3" s="11" t="s">
        <v>1</v>
      </c>
      <c r="C3" s="11" t="s">
        <v>2</v>
      </c>
    </row>
    <row r="4" spans="1:5" ht="15.75" thickBot="1" x14ac:dyDescent="0.3">
      <c r="A4" s="12" t="s">
        <v>3</v>
      </c>
      <c r="B4" s="9">
        <v>123654.25</v>
      </c>
      <c r="C4" s="9"/>
      <c r="E4" s="2" t="s">
        <v>10</v>
      </c>
    </row>
    <row r="5" spans="1:5" x14ac:dyDescent="0.25">
      <c r="A5" s="12" t="s">
        <v>4</v>
      </c>
      <c r="B5" s="9">
        <v>321452</v>
      </c>
      <c r="C5" s="9"/>
    </row>
    <row r="6" spans="1:5" x14ac:dyDescent="0.25">
      <c r="A6" s="12" t="s">
        <v>5</v>
      </c>
      <c r="B6" s="9">
        <v>654125</v>
      </c>
      <c r="C6" s="9"/>
    </row>
    <row r="7" spans="1:5" x14ac:dyDescent="0.25">
      <c r="A7" s="12" t="s">
        <v>6</v>
      </c>
      <c r="B7" s="9">
        <v>412563</v>
      </c>
      <c r="C7" s="9"/>
    </row>
    <row r="11" spans="1:5" x14ac:dyDescent="0.25">
      <c r="A11" s="1" t="s">
        <v>29</v>
      </c>
    </row>
    <row r="12" spans="1:5" ht="15.75" thickBot="1" x14ac:dyDescent="0.3">
      <c r="A12" s="13" t="s">
        <v>8</v>
      </c>
      <c r="B12" s="11" t="s">
        <v>1</v>
      </c>
      <c r="C12" s="11" t="s">
        <v>7</v>
      </c>
    </row>
    <row r="13" spans="1:5" x14ac:dyDescent="0.25">
      <c r="A13" s="14">
        <v>2006</v>
      </c>
      <c r="B13" s="9">
        <v>123654.25</v>
      </c>
      <c r="C13" s="15">
        <v>18</v>
      </c>
      <c r="E13" s="3" t="s">
        <v>11</v>
      </c>
    </row>
    <row r="14" spans="1:5" ht="15.75" thickBot="1" x14ac:dyDescent="0.3">
      <c r="A14" s="14">
        <v>2007</v>
      </c>
      <c r="B14" s="9">
        <v>321452</v>
      </c>
      <c r="C14" s="15">
        <v>24</v>
      </c>
      <c r="E14" s="4" t="s">
        <v>12</v>
      </c>
    </row>
    <row r="15" spans="1:5" x14ac:dyDescent="0.25">
      <c r="A15" s="14">
        <v>2008</v>
      </c>
      <c r="B15" s="9">
        <v>654125</v>
      </c>
      <c r="C15" s="15">
        <v>12</v>
      </c>
    </row>
    <row r="16" spans="1:5" x14ac:dyDescent="0.25">
      <c r="A16" s="14">
        <v>2009</v>
      </c>
      <c r="B16" s="9">
        <v>412563</v>
      </c>
      <c r="C16" s="15">
        <v>5</v>
      </c>
    </row>
    <row r="17" spans="1:5" x14ac:dyDescent="0.25">
      <c r="A17" s="16" t="s">
        <v>9</v>
      </c>
      <c r="B17" s="17"/>
      <c r="C17" s="18"/>
    </row>
    <row r="21" spans="1:5" x14ac:dyDescent="0.25">
      <c r="A21" s="1" t="s">
        <v>29</v>
      </c>
    </row>
    <row r="22" spans="1:5" ht="15.75" thickBot="1" x14ac:dyDescent="0.3">
      <c r="A22" s="13" t="s">
        <v>8</v>
      </c>
      <c r="B22" s="11" t="s">
        <v>1</v>
      </c>
      <c r="C22" s="11" t="s">
        <v>7</v>
      </c>
    </row>
    <row r="23" spans="1:5" x14ac:dyDescent="0.25">
      <c r="A23" s="14">
        <v>2006</v>
      </c>
      <c r="B23" s="9">
        <v>123654.25</v>
      </c>
      <c r="C23" s="15">
        <v>18</v>
      </c>
      <c r="E23" s="3" t="s">
        <v>13</v>
      </c>
    </row>
    <row r="24" spans="1:5" ht="15.75" thickBot="1" x14ac:dyDescent="0.3">
      <c r="A24" s="14">
        <v>2007</v>
      </c>
      <c r="B24" s="9">
        <v>321452</v>
      </c>
      <c r="C24" s="15">
        <v>24</v>
      </c>
      <c r="E24" s="4" t="s">
        <v>14</v>
      </c>
    </row>
    <row r="25" spans="1:5" x14ac:dyDescent="0.25">
      <c r="A25" s="14">
        <v>2008</v>
      </c>
      <c r="B25" s="9">
        <v>654125</v>
      </c>
      <c r="C25" s="15">
        <v>12</v>
      </c>
    </row>
    <row r="26" spans="1:5" x14ac:dyDescent="0.25">
      <c r="A26" s="14">
        <v>2009</v>
      </c>
      <c r="B26" s="9">
        <v>412563</v>
      </c>
      <c r="C26" s="15">
        <v>5</v>
      </c>
    </row>
    <row r="27" spans="1:5" x14ac:dyDescent="0.25">
      <c r="A27" s="16" t="s">
        <v>9</v>
      </c>
      <c r="B27" s="17"/>
      <c r="C27" s="18"/>
    </row>
    <row r="31" spans="1:5" x14ac:dyDescent="0.25">
      <c r="A31" s="1" t="s">
        <v>29</v>
      </c>
    </row>
    <row r="32" spans="1:5" ht="15.75" thickBot="1" x14ac:dyDescent="0.3">
      <c r="A32" s="13" t="s">
        <v>16</v>
      </c>
      <c r="B32" s="11" t="s">
        <v>1</v>
      </c>
      <c r="C32" s="11" t="s">
        <v>7</v>
      </c>
      <c r="D32" s="7" t="s">
        <v>15</v>
      </c>
    </row>
    <row r="33" spans="1:5" x14ac:dyDescent="0.25">
      <c r="A33" s="12" t="s">
        <v>3</v>
      </c>
      <c r="B33" s="9">
        <v>123654.25</v>
      </c>
      <c r="C33" s="15">
        <v>18</v>
      </c>
      <c r="D33" s="8">
        <v>12</v>
      </c>
      <c r="E33" s="3" t="s">
        <v>17</v>
      </c>
    </row>
    <row r="34" spans="1:5" x14ac:dyDescent="0.25">
      <c r="A34" s="12" t="s">
        <v>4</v>
      </c>
      <c r="B34" s="9">
        <v>321452</v>
      </c>
      <c r="C34" s="15">
        <v>24</v>
      </c>
      <c r="D34" s="8">
        <v>15</v>
      </c>
      <c r="E34" s="5" t="s">
        <v>18</v>
      </c>
    </row>
    <row r="35" spans="1:5" ht="15.75" thickBot="1" x14ac:dyDescent="0.3">
      <c r="A35" s="12" t="s">
        <v>5</v>
      </c>
      <c r="B35" s="9">
        <v>654125</v>
      </c>
      <c r="C35" s="15">
        <v>12</v>
      </c>
      <c r="D35" s="8">
        <v>5</v>
      </c>
      <c r="E35" s="4" t="s">
        <v>19</v>
      </c>
    </row>
    <row r="36" spans="1:5" x14ac:dyDescent="0.25">
      <c r="A36" s="12" t="s">
        <v>6</v>
      </c>
      <c r="B36" s="9">
        <v>412563</v>
      </c>
      <c r="C36" s="15">
        <v>5</v>
      </c>
      <c r="D36" s="8">
        <v>18</v>
      </c>
    </row>
    <row r="37" spans="1:5" x14ac:dyDescent="0.25">
      <c r="A37" s="16" t="s">
        <v>20</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305</v>
      </c>
      <c r="B2" s="7" t="s">
        <v>0</v>
      </c>
      <c r="C2" s="11" t="s">
        <v>23</v>
      </c>
      <c r="D2" s="11" t="s">
        <v>24</v>
      </c>
      <c r="F2" s="10" t="s">
        <v>30</v>
      </c>
      <c r="G2" s="7" t="s">
        <v>0</v>
      </c>
      <c r="H2" s="11" t="s">
        <v>23</v>
      </c>
      <c r="I2" s="11" t="s">
        <v>39</v>
      </c>
    </row>
    <row r="3" spans="1:9" x14ac:dyDescent="0.25">
      <c r="A3" s="14">
        <v>100</v>
      </c>
      <c r="B3" s="8" t="s">
        <v>3</v>
      </c>
      <c r="C3" s="9" t="s">
        <v>25</v>
      </c>
      <c r="D3" s="9" t="s">
        <v>26</v>
      </c>
      <c r="F3" s="14">
        <v>1001</v>
      </c>
      <c r="G3" s="8"/>
      <c r="H3" s="9"/>
      <c r="I3" s="9"/>
    </row>
    <row r="4" spans="1:9" x14ac:dyDescent="0.25">
      <c r="A4" s="14">
        <v>101</v>
      </c>
      <c r="B4" s="8" t="s">
        <v>4</v>
      </c>
      <c r="C4" s="9" t="s">
        <v>27</v>
      </c>
      <c r="D4" s="9" t="s">
        <v>28</v>
      </c>
      <c r="F4" s="14">
        <v>1020</v>
      </c>
      <c r="G4" s="8"/>
      <c r="H4" s="9"/>
      <c r="I4" s="9"/>
    </row>
    <row r="5" spans="1:9" x14ac:dyDescent="0.25">
      <c r="A5" s="14">
        <v>102</v>
      </c>
      <c r="B5" s="8" t="s">
        <v>3</v>
      </c>
      <c r="C5" s="9" t="s">
        <v>306</v>
      </c>
      <c r="D5" s="9" t="s">
        <v>26</v>
      </c>
      <c r="F5" s="14">
        <v>1022</v>
      </c>
      <c r="G5" s="8"/>
      <c r="H5" s="9"/>
      <c r="I5" s="9"/>
    </row>
    <row r="6" spans="1:9" x14ac:dyDescent="0.25">
      <c r="A6" s="14">
        <v>103</v>
      </c>
      <c r="B6" s="8" t="s">
        <v>6</v>
      </c>
      <c r="C6" s="9" t="s">
        <v>307</v>
      </c>
      <c r="D6" s="9" t="s">
        <v>26</v>
      </c>
      <c r="F6" s="14">
        <v>1033</v>
      </c>
      <c r="G6" s="8"/>
      <c r="H6" s="9"/>
      <c r="I6" s="9"/>
    </row>
    <row r="7" spans="1:9" ht="15.75" thickBot="1" x14ac:dyDescent="0.3"/>
    <row r="8" spans="1:9" x14ac:dyDescent="0.25">
      <c r="A8" s="26"/>
      <c r="B8" s="27"/>
      <c r="C8" s="27"/>
      <c r="D8" s="28"/>
    </row>
    <row r="9" spans="1:9" x14ac:dyDescent="0.25">
      <c r="A9" s="29"/>
      <c r="B9" s="30" t="s">
        <v>308</v>
      </c>
      <c r="C9" s="30"/>
      <c r="D9" s="31"/>
    </row>
    <row r="10" spans="1:9" ht="20.25" thickBot="1" x14ac:dyDescent="0.35">
      <c r="A10" s="29"/>
      <c r="B10" s="32"/>
      <c r="C10" s="32"/>
      <c r="D10" s="31"/>
      <c r="F10" s="40" t="s">
        <v>21</v>
      </c>
      <c r="G10" s="40"/>
      <c r="H10" s="40"/>
      <c r="I10" s="40"/>
    </row>
    <row r="11" spans="1:9" ht="15.75" thickBot="1" x14ac:dyDescent="0.3">
      <c r="A11" s="29"/>
      <c r="B11" s="32" t="s">
        <v>309</v>
      </c>
      <c r="C11" s="33"/>
      <c r="D11" s="31"/>
      <c r="F11" s="41" t="s">
        <v>304</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310</v>
      </c>
      <c r="C15" s="35"/>
      <c r="D15" s="31"/>
    </row>
    <row r="16" spans="1:9" ht="15.75" thickBot="1" x14ac:dyDescent="0.3">
      <c r="A16" s="29"/>
      <c r="B16" s="34" t="s">
        <v>311</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30</v>
      </c>
      <c r="B1" s="19" t="s">
        <v>0</v>
      </c>
      <c r="C1" s="19" t="s">
        <v>23</v>
      </c>
      <c r="D1" s="19" t="s">
        <v>31</v>
      </c>
      <c r="E1" s="19" t="s">
        <v>24</v>
      </c>
      <c r="F1" s="19" t="s">
        <v>32</v>
      </c>
      <c r="G1" s="19" t="s">
        <v>33</v>
      </c>
      <c r="H1" s="19" t="s">
        <v>34</v>
      </c>
      <c r="I1" s="19" t="s">
        <v>35</v>
      </c>
      <c r="J1" s="19" t="s">
        <v>36</v>
      </c>
      <c r="K1" s="19" t="s">
        <v>37</v>
      </c>
      <c r="L1" s="19" t="s">
        <v>38</v>
      </c>
      <c r="M1" s="19" t="s">
        <v>39</v>
      </c>
      <c r="N1" s="19" t="s">
        <v>40</v>
      </c>
      <c r="O1" s="19" t="s">
        <v>41</v>
      </c>
      <c r="P1" s="19" t="s">
        <v>42</v>
      </c>
    </row>
    <row r="2" spans="1:16" x14ac:dyDescent="0.2">
      <c r="A2" s="20">
        <v>1000</v>
      </c>
      <c r="B2" s="21" t="s">
        <v>43</v>
      </c>
      <c r="C2" s="21" t="s">
        <v>44</v>
      </c>
      <c r="D2" s="21" t="s">
        <v>45</v>
      </c>
      <c r="E2" s="21" t="s">
        <v>46</v>
      </c>
      <c r="F2" s="21" t="s">
        <v>26</v>
      </c>
      <c r="G2" s="21" t="s">
        <v>47</v>
      </c>
      <c r="H2" s="21" t="s">
        <v>48</v>
      </c>
      <c r="I2" s="21" t="s">
        <v>49</v>
      </c>
      <c r="J2" s="21" t="s">
        <v>50</v>
      </c>
      <c r="K2" s="21" t="s">
        <v>51</v>
      </c>
      <c r="L2" s="22">
        <v>33862</v>
      </c>
      <c r="M2" s="23">
        <v>21</v>
      </c>
      <c r="N2" s="23">
        <v>40</v>
      </c>
      <c r="O2" s="23">
        <v>840</v>
      </c>
      <c r="P2" s="23">
        <v>588</v>
      </c>
    </row>
    <row r="3" spans="1:16" x14ac:dyDescent="0.2">
      <c r="A3" s="20">
        <v>1001</v>
      </c>
      <c r="B3" s="21" t="s">
        <v>52</v>
      </c>
      <c r="C3" s="21" t="s">
        <v>53</v>
      </c>
      <c r="D3" s="21" t="s">
        <v>54</v>
      </c>
      <c r="E3" s="21" t="s">
        <v>28</v>
      </c>
      <c r="F3" s="21" t="s">
        <v>26</v>
      </c>
      <c r="G3" s="21" t="s">
        <v>55</v>
      </c>
      <c r="H3" s="21" t="s">
        <v>56</v>
      </c>
      <c r="I3" s="21" t="s">
        <v>57</v>
      </c>
      <c r="J3" s="21" t="s">
        <v>58</v>
      </c>
      <c r="K3" s="21" t="s">
        <v>59</v>
      </c>
      <c r="L3" s="22">
        <v>33085</v>
      </c>
      <c r="M3" s="23">
        <v>22.5</v>
      </c>
      <c r="N3" s="23">
        <v>35</v>
      </c>
      <c r="O3" s="23">
        <v>787.5</v>
      </c>
      <c r="P3" s="23">
        <v>551.25</v>
      </c>
    </row>
    <row r="4" spans="1:16" x14ac:dyDescent="0.2">
      <c r="A4" s="20">
        <v>1002</v>
      </c>
      <c r="B4" s="21" t="s">
        <v>60</v>
      </c>
      <c r="C4" s="21" t="s">
        <v>61</v>
      </c>
      <c r="D4" s="21" t="s">
        <v>62</v>
      </c>
      <c r="E4" s="21" t="s">
        <v>28</v>
      </c>
      <c r="F4" s="21" t="s">
        <v>26</v>
      </c>
      <c r="G4" s="21" t="s">
        <v>63</v>
      </c>
      <c r="H4" s="21" t="s">
        <v>64</v>
      </c>
      <c r="I4" s="21" t="s">
        <v>65</v>
      </c>
      <c r="J4" s="21" t="s">
        <v>58</v>
      </c>
      <c r="K4" s="21" t="s">
        <v>59</v>
      </c>
      <c r="L4" s="22">
        <v>30400</v>
      </c>
      <c r="M4" s="23">
        <v>26.3</v>
      </c>
      <c r="N4" s="23">
        <v>39</v>
      </c>
      <c r="O4" s="23">
        <v>1025.7</v>
      </c>
      <c r="P4" s="23">
        <v>717.99</v>
      </c>
    </row>
    <row r="5" spans="1:16" x14ac:dyDescent="0.2">
      <c r="A5" s="20">
        <v>1003</v>
      </c>
      <c r="B5" s="21" t="s">
        <v>66</v>
      </c>
      <c r="C5" s="21" t="s">
        <v>67</v>
      </c>
      <c r="D5" s="21" t="s">
        <v>68</v>
      </c>
      <c r="E5" s="21" t="s">
        <v>69</v>
      </c>
      <c r="F5" s="21" t="s">
        <v>26</v>
      </c>
      <c r="G5" s="21" t="s">
        <v>70</v>
      </c>
      <c r="H5" s="21" t="s">
        <v>71</v>
      </c>
      <c r="I5" s="21" t="s">
        <v>65</v>
      </c>
      <c r="J5" s="21" t="s">
        <v>58</v>
      </c>
      <c r="K5" s="21" t="s">
        <v>51</v>
      </c>
      <c r="L5" s="22">
        <v>29148</v>
      </c>
      <c r="M5" s="23">
        <v>16.25</v>
      </c>
      <c r="N5" s="23">
        <v>40</v>
      </c>
      <c r="O5" s="23">
        <v>650</v>
      </c>
      <c r="P5" s="23">
        <v>455</v>
      </c>
    </row>
    <row r="6" spans="1:16" x14ac:dyDescent="0.2">
      <c r="A6" s="20">
        <v>1004</v>
      </c>
      <c r="B6" s="21" t="s">
        <v>72</v>
      </c>
      <c r="C6" s="21" t="s">
        <v>73</v>
      </c>
      <c r="D6" s="21" t="s">
        <v>74</v>
      </c>
      <c r="E6" s="21" t="s">
        <v>28</v>
      </c>
      <c r="F6" s="21" t="s">
        <v>26</v>
      </c>
      <c r="G6" s="21" t="s">
        <v>75</v>
      </c>
      <c r="H6" s="21" t="s">
        <v>76</v>
      </c>
      <c r="I6" s="21" t="s">
        <v>57</v>
      </c>
      <c r="J6" s="21" t="s">
        <v>77</v>
      </c>
      <c r="K6" s="21" t="s">
        <v>78</v>
      </c>
      <c r="L6" s="22">
        <v>33754</v>
      </c>
      <c r="M6" s="23">
        <v>45</v>
      </c>
      <c r="N6" s="23">
        <v>52</v>
      </c>
      <c r="O6" s="23">
        <v>2340</v>
      </c>
      <c r="P6" s="23">
        <v>1638</v>
      </c>
    </row>
    <row r="7" spans="1:16" x14ac:dyDescent="0.2">
      <c r="A7" s="20">
        <v>1005</v>
      </c>
      <c r="B7" s="21" t="s">
        <v>79</v>
      </c>
      <c r="C7" s="21" t="s">
        <v>25</v>
      </c>
      <c r="D7" s="21" t="s">
        <v>80</v>
      </c>
      <c r="E7" s="21" t="s">
        <v>28</v>
      </c>
      <c r="F7" s="21" t="s">
        <v>26</v>
      </c>
      <c r="G7" s="21" t="s">
        <v>81</v>
      </c>
      <c r="H7" s="21" t="s">
        <v>82</v>
      </c>
      <c r="I7" s="21" t="s">
        <v>65</v>
      </c>
      <c r="J7" s="21" t="s">
        <v>77</v>
      </c>
      <c r="K7" s="21" t="s">
        <v>78</v>
      </c>
      <c r="L7" s="22">
        <v>34001</v>
      </c>
      <c r="M7" s="23">
        <v>38.5</v>
      </c>
      <c r="N7" s="23">
        <v>39</v>
      </c>
      <c r="O7" s="23">
        <v>1501.5</v>
      </c>
      <c r="P7" s="23">
        <v>1051.05</v>
      </c>
    </row>
    <row r="8" spans="1:16" x14ac:dyDescent="0.2">
      <c r="A8" s="20">
        <v>1006</v>
      </c>
      <c r="B8" s="21" t="s">
        <v>61</v>
      </c>
      <c r="C8" s="21" t="s">
        <v>25</v>
      </c>
      <c r="D8" s="21" t="s">
        <v>83</v>
      </c>
      <c r="E8" s="21" t="s">
        <v>57</v>
      </c>
      <c r="F8" s="21" t="s">
        <v>26</v>
      </c>
      <c r="G8" s="21" t="s">
        <v>84</v>
      </c>
      <c r="H8" s="21" t="s">
        <v>85</v>
      </c>
      <c r="I8" s="21" t="s">
        <v>65</v>
      </c>
      <c r="J8" s="21" t="s">
        <v>77</v>
      </c>
      <c r="K8" s="21" t="s">
        <v>59</v>
      </c>
      <c r="L8" s="22">
        <v>33025</v>
      </c>
      <c r="M8" s="23">
        <v>23</v>
      </c>
      <c r="N8" s="23">
        <v>35</v>
      </c>
      <c r="O8" s="23">
        <v>805</v>
      </c>
      <c r="P8" s="23">
        <v>563.5</v>
      </c>
    </row>
    <row r="9" spans="1:16" x14ac:dyDescent="0.2">
      <c r="A9" s="20">
        <v>1007</v>
      </c>
      <c r="B9" s="21" t="s">
        <v>86</v>
      </c>
      <c r="C9" s="21" t="s">
        <v>87</v>
      </c>
      <c r="D9" s="21" t="s">
        <v>88</v>
      </c>
      <c r="E9" s="21" t="s">
        <v>28</v>
      </c>
      <c r="F9" s="21" t="s">
        <v>26</v>
      </c>
      <c r="G9" s="21" t="s">
        <v>89</v>
      </c>
      <c r="H9" s="21" t="s">
        <v>90</v>
      </c>
      <c r="I9" s="21" t="s">
        <v>49</v>
      </c>
      <c r="J9" s="21" t="s">
        <v>91</v>
      </c>
      <c r="K9" s="21" t="s">
        <v>78</v>
      </c>
      <c r="L9" s="22">
        <v>29342</v>
      </c>
      <c r="M9" s="23">
        <v>48.25</v>
      </c>
      <c r="N9" s="23">
        <v>38</v>
      </c>
      <c r="O9" s="23">
        <v>1833.5</v>
      </c>
      <c r="P9" s="23">
        <v>1283.45</v>
      </c>
    </row>
    <row r="10" spans="1:16" x14ac:dyDescent="0.2">
      <c r="A10" s="20">
        <v>1008</v>
      </c>
      <c r="B10" s="21" t="s">
        <v>92</v>
      </c>
      <c r="C10" s="21" t="s">
        <v>93</v>
      </c>
      <c r="D10" s="21" t="s">
        <v>94</v>
      </c>
      <c r="E10" s="21" t="s">
        <v>28</v>
      </c>
      <c r="F10" s="21" t="s">
        <v>26</v>
      </c>
      <c r="G10" s="21" t="s">
        <v>95</v>
      </c>
      <c r="H10" s="21" t="s">
        <v>96</v>
      </c>
      <c r="I10" s="21" t="s">
        <v>49</v>
      </c>
      <c r="J10" s="21" t="s">
        <v>91</v>
      </c>
      <c r="K10" s="21" t="s">
        <v>78</v>
      </c>
      <c r="L10" s="22">
        <v>28856</v>
      </c>
      <c r="M10" s="23">
        <v>55</v>
      </c>
      <c r="N10" s="23">
        <v>40</v>
      </c>
      <c r="O10" s="23">
        <v>2200</v>
      </c>
      <c r="P10" s="23">
        <v>1540</v>
      </c>
    </row>
    <row r="11" spans="1:16" x14ac:dyDescent="0.2">
      <c r="A11" s="20">
        <v>1009</v>
      </c>
      <c r="B11" s="21" t="s">
        <v>27</v>
      </c>
      <c r="C11" s="21" t="s">
        <v>97</v>
      </c>
      <c r="D11" s="21" t="s">
        <v>98</v>
      </c>
      <c r="E11" s="21" t="s">
        <v>99</v>
      </c>
      <c r="F11" s="21" t="s">
        <v>26</v>
      </c>
      <c r="G11" s="21" t="s">
        <v>100</v>
      </c>
      <c r="H11" s="21" t="s">
        <v>101</v>
      </c>
      <c r="I11" s="21" t="s">
        <v>102</v>
      </c>
      <c r="J11" s="21" t="s">
        <v>91</v>
      </c>
      <c r="K11" s="21" t="s">
        <v>59</v>
      </c>
      <c r="L11" s="22">
        <v>31121</v>
      </c>
      <c r="M11" s="23">
        <v>25</v>
      </c>
      <c r="N11" s="23">
        <v>40</v>
      </c>
      <c r="O11" s="23">
        <v>1000</v>
      </c>
      <c r="P11" s="23">
        <v>700</v>
      </c>
    </row>
    <row r="12" spans="1:16" x14ac:dyDescent="0.2">
      <c r="A12" s="20">
        <v>1010</v>
      </c>
      <c r="B12" s="21" t="s">
        <v>103</v>
      </c>
      <c r="C12" s="21" t="s">
        <v>53</v>
      </c>
      <c r="D12" s="21" t="s">
        <v>104</v>
      </c>
      <c r="E12" s="21" t="s">
        <v>105</v>
      </c>
      <c r="F12" s="21" t="s">
        <v>26</v>
      </c>
      <c r="G12" s="21" t="s">
        <v>106</v>
      </c>
      <c r="H12" s="21" t="s">
        <v>107</v>
      </c>
      <c r="I12" s="21" t="s">
        <v>65</v>
      </c>
      <c r="J12" s="21" t="s">
        <v>58</v>
      </c>
      <c r="K12" s="21" t="s">
        <v>51</v>
      </c>
      <c r="L12" s="22">
        <v>33526</v>
      </c>
      <c r="M12" s="23">
        <v>12</v>
      </c>
      <c r="N12" s="23">
        <v>35</v>
      </c>
      <c r="O12" s="23">
        <v>420</v>
      </c>
      <c r="P12" s="23">
        <v>294</v>
      </c>
    </row>
    <row r="13" spans="1:16" x14ac:dyDescent="0.2">
      <c r="A13" s="20">
        <v>1011</v>
      </c>
      <c r="B13" s="21" t="s">
        <v>108</v>
      </c>
      <c r="C13" s="21" t="s">
        <v>109</v>
      </c>
      <c r="D13" s="21" t="s">
        <v>110</v>
      </c>
      <c r="E13" s="21" t="s">
        <v>28</v>
      </c>
      <c r="F13" s="21" t="s">
        <v>26</v>
      </c>
      <c r="G13" s="21" t="s">
        <v>111</v>
      </c>
      <c r="H13" s="21" t="s">
        <v>112</v>
      </c>
      <c r="I13" s="21" t="s">
        <v>57</v>
      </c>
      <c r="J13" s="21" t="s">
        <v>58</v>
      </c>
      <c r="K13" s="21" t="s">
        <v>51</v>
      </c>
      <c r="L13" s="22">
        <v>32874</v>
      </c>
      <c r="M13" s="23">
        <v>13</v>
      </c>
      <c r="N13" s="23">
        <v>35</v>
      </c>
      <c r="O13" s="23">
        <v>455</v>
      </c>
      <c r="P13" s="23">
        <v>318.5</v>
      </c>
    </row>
    <row r="14" spans="1:16" x14ac:dyDescent="0.2">
      <c r="A14" s="20">
        <v>1012</v>
      </c>
      <c r="B14" s="21" t="s">
        <v>43</v>
      </c>
      <c r="C14" s="21" t="s">
        <v>113</v>
      </c>
      <c r="D14" s="21" t="s">
        <v>114</v>
      </c>
      <c r="E14" s="21" t="s">
        <v>28</v>
      </c>
      <c r="F14" s="21" t="s">
        <v>26</v>
      </c>
      <c r="G14" s="21" t="s">
        <v>115</v>
      </c>
      <c r="H14" s="21" t="s">
        <v>116</v>
      </c>
      <c r="I14" s="21" t="s">
        <v>49</v>
      </c>
      <c r="J14" s="21" t="s">
        <v>50</v>
      </c>
      <c r="K14" s="21" t="s">
        <v>78</v>
      </c>
      <c r="L14" s="22">
        <v>31240</v>
      </c>
      <c r="M14" s="23">
        <v>45.5</v>
      </c>
      <c r="N14" s="23">
        <v>40</v>
      </c>
      <c r="O14" s="23">
        <v>1820</v>
      </c>
      <c r="P14" s="23">
        <v>1274</v>
      </c>
    </row>
    <row r="15" spans="1:16" x14ac:dyDescent="0.2">
      <c r="A15" s="20">
        <v>1013</v>
      </c>
      <c r="B15" s="21" t="s">
        <v>117</v>
      </c>
      <c r="C15" s="21" t="s">
        <v>118</v>
      </c>
      <c r="D15" s="21" t="s">
        <v>119</v>
      </c>
      <c r="E15" s="21" t="s">
        <v>120</v>
      </c>
      <c r="F15" s="21" t="s">
        <v>26</v>
      </c>
      <c r="G15" s="21" t="s">
        <v>121</v>
      </c>
      <c r="H15" s="21" t="s">
        <v>122</v>
      </c>
      <c r="I15" s="21" t="s">
        <v>65</v>
      </c>
      <c r="J15" s="21" t="s">
        <v>123</v>
      </c>
      <c r="K15" s="21" t="s">
        <v>59</v>
      </c>
      <c r="L15" s="22">
        <v>33536</v>
      </c>
      <c r="M15" s="23">
        <v>26</v>
      </c>
      <c r="N15" s="23">
        <v>40</v>
      </c>
      <c r="O15" s="23">
        <v>1040</v>
      </c>
      <c r="P15" s="23">
        <v>728</v>
      </c>
    </row>
    <row r="16" spans="1:16" x14ac:dyDescent="0.2">
      <c r="A16" s="20">
        <v>1014</v>
      </c>
      <c r="B16" s="21" t="s">
        <v>117</v>
      </c>
      <c r="C16" s="21" t="s">
        <v>124</v>
      </c>
      <c r="D16" s="21" t="s">
        <v>125</v>
      </c>
      <c r="E16" s="21" t="s">
        <v>28</v>
      </c>
      <c r="F16" s="21" t="s">
        <v>26</v>
      </c>
      <c r="G16" s="21" t="s">
        <v>126</v>
      </c>
      <c r="H16" s="21" t="s">
        <v>127</v>
      </c>
      <c r="I16" s="21" t="s">
        <v>49</v>
      </c>
      <c r="J16" s="21" t="s">
        <v>50</v>
      </c>
      <c r="K16" s="21" t="s">
        <v>78</v>
      </c>
      <c r="L16" s="22">
        <v>31240</v>
      </c>
      <c r="M16" s="23">
        <v>45.5</v>
      </c>
      <c r="N16" s="23">
        <v>42</v>
      </c>
      <c r="O16" s="23">
        <v>1911</v>
      </c>
      <c r="P16" s="23">
        <v>1337.7</v>
      </c>
    </row>
    <row r="17" spans="1:16" x14ac:dyDescent="0.2">
      <c r="A17" s="20">
        <v>1015</v>
      </c>
      <c r="B17" s="21" t="s">
        <v>128</v>
      </c>
      <c r="C17" s="21" t="s">
        <v>129</v>
      </c>
      <c r="D17" s="21" t="s">
        <v>130</v>
      </c>
      <c r="E17" s="21" t="s">
        <v>131</v>
      </c>
      <c r="F17" s="21" t="s">
        <v>26</v>
      </c>
      <c r="G17" s="21" t="s">
        <v>132</v>
      </c>
      <c r="H17" s="21" t="s">
        <v>133</v>
      </c>
      <c r="I17" s="21" t="s">
        <v>49</v>
      </c>
      <c r="J17" s="21" t="s">
        <v>58</v>
      </c>
      <c r="K17" s="21" t="s">
        <v>134</v>
      </c>
      <c r="L17" s="22">
        <v>30844</v>
      </c>
      <c r="M17" s="23">
        <v>60</v>
      </c>
      <c r="N17" s="23">
        <v>50</v>
      </c>
      <c r="O17" s="23">
        <v>3000</v>
      </c>
      <c r="P17" s="23">
        <v>2100</v>
      </c>
    </row>
    <row r="18" spans="1:16" x14ac:dyDescent="0.2">
      <c r="A18" s="20">
        <v>1016</v>
      </c>
      <c r="B18" s="21" t="s">
        <v>135</v>
      </c>
      <c r="C18" s="21" t="s">
        <v>136</v>
      </c>
      <c r="D18" s="21" t="s">
        <v>137</v>
      </c>
      <c r="E18" s="21" t="s">
        <v>28</v>
      </c>
      <c r="F18" s="21" t="s">
        <v>26</v>
      </c>
      <c r="G18" s="21" t="s">
        <v>138</v>
      </c>
      <c r="H18" s="21" t="s">
        <v>139</v>
      </c>
      <c r="I18" s="21" t="s">
        <v>49</v>
      </c>
      <c r="J18" s="21" t="s">
        <v>58</v>
      </c>
      <c r="K18" s="21" t="s">
        <v>51</v>
      </c>
      <c r="L18" s="22">
        <v>31382</v>
      </c>
      <c r="M18" s="23">
        <v>20.5</v>
      </c>
      <c r="N18" s="23">
        <v>35</v>
      </c>
      <c r="O18" s="23">
        <v>717.5</v>
      </c>
      <c r="P18" s="23">
        <v>502.25</v>
      </c>
    </row>
    <row r="19" spans="1:16" x14ac:dyDescent="0.2">
      <c r="A19" s="20">
        <v>1017</v>
      </c>
      <c r="B19" s="21" t="s">
        <v>140</v>
      </c>
      <c r="C19" s="21" t="s">
        <v>141</v>
      </c>
      <c r="D19" s="21" t="s">
        <v>142</v>
      </c>
      <c r="E19" s="21" t="s">
        <v>28</v>
      </c>
      <c r="F19" s="21" t="s">
        <v>26</v>
      </c>
      <c r="G19" s="21" t="s">
        <v>143</v>
      </c>
      <c r="H19" s="21" t="s">
        <v>144</v>
      </c>
      <c r="I19" s="21" t="s">
        <v>49</v>
      </c>
      <c r="J19" s="21" t="s">
        <v>50</v>
      </c>
      <c r="K19" s="21" t="s">
        <v>145</v>
      </c>
      <c r="L19" s="22">
        <v>30742</v>
      </c>
      <c r="M19" s="23">
        <v>42.5</v>
      </c>
      <c r="N19" s="23">
        <v>40</v>
      </c>
      <c r="O19" s="23">
        <v>1700</v>
      </c>
      <c r="P19" s="23">
        <v>1190</v>
      </c>
    </row>
    <row r="20" spans="1:16" x14ac:dyDescent="0.2">
      <c r="A20" s="20">
        <v>1018</v>
      </c>
      <c r="B20" s="21" t="s">
        <v>146</v>
      </c>
      <c r="C20" s="21" t="s">
        <v>147</v>
      </c>
      <c r="D20" s="21" t="s">
        <v>148</v>
      </c>
      <c r="E20" s="21" t="s">
        <v>149</v>
      </c>
      <c r="F20" s="21" t="s">
        <v>26</v>
      </c>
      <c r="G20" s="21" t="s">
        <v>150</v>
      </c>
      <c r="H20" s="21" t="s">
        <v>151</v>
      </c>
      <c r="I20" s="21" t="s">
        <v>49</v>
      </c>
      <c r="J20" s="21" t="s">
        <v>50</v>
      </c>
      <c r="K20" s="21" t="s">
        <v>59</v>
      </c>
      <c r="L20" s="22">
        <v>33862</v>
      </c>
      <c r="M20" s="23">
        <v>21</v>
      </c>
      <c r="N20" s="23">
        <v>40</v>
      </c>
      <c r="O20" s="23">
        <v>840</v>
      </c>
      <c r="P20" s="23">
        <v>588</v>
      </c>
    </row>
    <row r="21" spans="1:16" x14ac:dyDescent="0.2">
      <c r="A21" s="20">
        <v>1019</v>
      </c>
      <c r="B21" s="21" t="s">
        <v>152</v>
      </c>
      <c r="C21" s="21" t="s">
        <v>153</v>
      </c>
      <c r="D21" s="21" t="s">
        <v>154</v>
      </c>
      <c r="E21" s="21" t="s">
        <v>28</v>
      </c>
      <c r="F21" s="21" t="s">
        <v>26</v>
      </c>
      <c r="G21" s="21" t="s">
        <v>155</v>
      </c>
      <c r="H21" s="21" t="s">
        <v>156</v>
      </c>
      <c r="I21" s="21" t="s">
        <v>49</v>
      </c>
      <c r="J21" s="21" t="s">
        <v>50</v>
      </c>
      <c r="K21" s="21" t="s">
        <v>59</v>
      </c>
      <c r="L21" s="22">
        <v>33862</v>
      </c>
      <c r="M21" s="23">
        <v>21</v>
      </c>
      <c r="N21" s="23">
        <v>40</v>
      </c>
      <c r="O21" s="23">
        <v>840</v>
      </c>
      <c r="P21" s="23">
        <v>588</v>
      </c>
    </row>
    <row r="22" spans="1:16" x14ac:dyDescent="0.2">
      <c r="A22" s="20">
        <v>1020</v>
      </c>
      <c r="B22" s="21" t="s">
        <v>79</v>
      </c>
      <c r="C22" s="21" t="s">
        <v>157</v>
      </c>
      <c r="D22" s="21" t="s">
        <v>158</v>
      </c>
      <c r="E22" s="21" t="s">
        <v>28</v>
      </c>
      <c r="F22" s="21" t="s">
        <v>26</v>
      </c>
      <c r="G22" s="21" t="s">
        <v>159</v>
      </c>
      <c r="H22" s="21" t="s">
        <v>160</v>
      </c>
      <c r="I22" s="21" t="s">
        <v>57</v>
      </c>
      <c r="J22" s="21" t="s">
        <v>91</v>
      </c>
      <c r="K22" s="21" t="s">
        <v>59</v>
      </c>
      <c r="L22" s="22">
        <v>31048</v>
      </c>
      <c r="M22" s="23">
        <v>25</v>
      </c>
      <c r="N22" s="23">
        <v>40</v>
      </c>
      <c r="O22" s="23">
        <v>1000</v>
      </c>
      <c r="P22" s="23">
        <v>700</v>
      </c>
    </row>
    <row r="23" spans="1:16" x14ac:dyDescent="0.2">
      <c r="A23" s="20">
        <v>1021</v>
      </c>
      <c r="B23" s="21" t="s">
        <v>161</v>
      </c>
      <c r="C23" s="21" t="s">
        <v>162</v>
      </c>
      <c r="D23" s="21" t="s">
        <v>163</v>
      </c>
      <c r="E23" s="21" t="s">
        <v>105</v>
      </c>
      <c r="F23" s="21" t="s">
        <v>26</v>
      </c>
      <c r="G23" s="21" t="s">
        <v>164</v>
      </c>
      <c r="H23" s="21" t="s">
        <v>165</v>
      </c>
      <c r="I23" s="21" t="s">
        <v>49</v>
      </c>
      <c r="J23" s="21" t="s">
        <v>50</v>
      </c>
      <c r="K23" s="21" t="s">
        <v>59</v>
      </c>
      <c r="L23" s="22">
        <v>33862</v>
      </c>
      <c r="M23" s="23">
        <v>21</v>
      </c>
      <c r="N23" s="23">
        <v>40</v>
      </c>
      <c r="O23" s="23">
        <v>840</v>
      </c>
      <c r="P23" s="23">
        <v>588</v>
      </c>
    </row>
    <row r="24" spans="1:16" x14ac:dyDescent="0.2">
      <c r="A24" s="20">
        <v>1022</v>
      </c>
      <c r="B24" s="21" t="s">
        <v>166</v>
      </c>
      <c r="C24" s="21" t="s">
        <v>167</v>
      </c>
      <c r="D24" s="21" t="s">
        <v>168</v>
      </c>
      <c r="E24" s="21" t="s">
        <v>28</v>
      </c>
      <c r="F24" s="21" t="s">
        <v>26</v>
      </c>
      <c r="G24" s="21" t="s">
        <v>169</v>
      </c>
      <c r="H24" s="21" t="s">
        <v>170</v>
      </c>
      <c r="I24" s="21" t="s">
        <v>49</v>
      </c>
      <c r="J24" s="21" t="s">
        <v>50</v>
      </c>
      <c r="K24" s="21" t="s">
        <v>145</v>
      </c>
      <c r="L24" s="22">
        <v>30742</v>
      </c>
      <c r="M24" s="23">
        <v>42.5</v>
      </c>
      <c r="N24" s="23">
        <v>35</v>
      </c>
      <c r="O24" s="23">
        <v>1487.5</v>
      </c>
      <c r="P24" s="23">
        <v>1041.25</v>
      </c>
    </row>
    <row r="25" spans="1:16" x14ac:dyDescent="0.2">
      <c r="A25" s="20">
        <v>1023</v>
      </c>
      <c r="B25" s="21" t="s">
        <v>171</v>
      </c>
      <c r="C25" s="21" t="s">
        <v>172</v>
      </c>
      <c r="D25" s="21" t="s">
        <v>173</v>
      </c>
      <c r="E25" s="21" t="s">
        <v>174</v>
      </c>
      <c r="F25" s="21" t="s">
        <v>26</v>
      </c>
      <c r="G25" s="21" t="s">
        <v>175</v>
      </c>
      <c r="H25" s="21" t="s">
        <v>176</v>
      </c>
      <c r="I25" s="21" t="s">
        <v>49</v>
      </c>
      <c r="J25" s="21" t="s">
        <v>77</v>
      </c>
      <c r="K25" s="21" t="s">
        <v>59</v>
      </c>
      <c r="L25" s="22">
        <v>32660</v>
      </c>
      <c r="M25" s="23">
        <v>23</v>
      </c>
      <c r="N25" s="23">
        <v>40</v>
      </c>
      <c r="O25" s="23">
        <v>920</v>
      </c>
      <c r="P25" s="23">
        <v>644</v>
      </c>
    </row>
    <row r="26" spans="1:16" x14ac:dyDescent="0.2">
      <c r="A26" s="20">
        <v>1024</v>
      </c>
      <c r="B26" s="21" t="s">
        <v>177</v>
      </c>
      <c r="C26" s="21" t="s">
        <v>178</v>
      </c>
      <c r="D26" s="21" t="s">
        <v>179</v>
      </c>
      <c r="E26" s="21" t="s">
        <v>180</v>
      </c>
      <c r="F26" s="21" t="s">
        <v>26</v>
      </c>
      <c r="G26" s="21" t="s">
        <v>181</v>
      </c>
      <c r="H26" s="21" t="s">
        <v>182</v>
      </c>
      <c r="I26" s="21" t="s">
        <v>49</v>
      </c>
      <c r="J26" s="21" t="s">
        <v>58</v>
      </c>
      <c r="K26" s="21" t="s">
        <v>51</v>
      </c>
      <c r="L26" s="22">
        <v>31818</v>
      </c>
      <c r="M26" s="23">
        <v>15</v>
      </c>
      <c r="N26" s="23">
        <v>35</v>
      </c>
      <c r="O26" s="23">
        <v>525</v>
      </c>
      <c r="P26" s="23">
        <v>367.5</v>
      </c>
    </row>
    <row r="27" spans="1:16" x14ac:dyDescent="0.2">
      <c r="A27" s="20">
        <v>1025</v>
      </c>
      <c r="B27" s="21" t="s">
        <v>183</v>
      </c>
      <c r="C27" s="21" t="s">
        <v>184</v>
      </c>
      <c r="D27" s="21" t="s">
        <v>185</v>
      </c>
      <c r="E27" s="21" t="s">
        <v>28</v>
      </c>
      <c r="F27" s="21" t="s">
        <v>26</v>
      </c>
      <c r="G27" s="21" t="s">
        <v>186</v>
      </c>
      <c r="H27" s="21" t="s">
        <v>187</v>
      </c>
      <c r="I27" s="21" t="s">
        <v>49</v>
      </c>
      <c r="J27" s="21" t="s">
        <v>77</v>
      </c>
      <c r="K27" s="21" t="s">
        <v>59</v>
      </c>
      <c r="L27" s="22">
        <v>32660</v>
      </c>
      <c r="M27" s="23">
        <v>23</v>
      </c>
      <c r="N27" s="23">
        <v>40</v>
      </c>
      <c r="O27" s="23">
        <v>920</v>
      </c>
      <c r="P27" s="23">
        <v>644</v>
      </c>
    </row>
    <row r="28" spans="1:16" x14ac:dyDescent="0.2">
      <c r="A28" s="20">
        <v>1026</v>
      </c>
      <c r="B28" s="21" t="s">
        <v>183</v>
      </c>
      <c r="C28" s="21" t="s">
        <v>188</v>
      </c>
      <c r="D28" s="21" t="s">
        <v>189</v>
      </c>
      <c r="E28" s="21" t="s">
        <v>28</v>
      </c>
      <c r="F28" s="21" t="s">
        <v>26</v>
      </c>
      <c r="G28" s="21" t="s">
        <v>190</v>
      </c>
      <c r="H28" s="21" t="s">
        <v>191</v>
      </c>
      <c r="I28" s="21" t="s">
        <v>49</v>
      </c>
      <c r="J28" s="21" t="s">
        <v>77</v>
      </c>
      <c r="K28" s="21" t="s">
        <v>59</v>
      </c>
      <c r="L28" s="22">
        <v>32660</v>
      </c>
      <c r="M28" s="23">
        <v>23</v>
      </c>
      <c r="N28" s="23">
        <v>40</v>
      </c>
      <c r="O28" s="23">
        <v>920</v>
      </c>
      <c r="P28" s="23">
        <v>644</v>
      </c>
    </row>
    <row r="29" spans="1:16" x14ac:dyDescent="0.2">
      <c r="A29" s="20">
        <v>1027</v>
      </c>
      <c r="B29" s="21" t="s">
        <v>192</v>
      </c>
      <c r="C29" s="21" t="s">
        <v>193</v>
      </c>
      <c r="D29" s="21" t="s">
        <v>194</v>
      </c>
      <c r="E29" s="21" t="s">
        <v>195</v>
      </c>
      <c r="F29" s="21" t="s">
        <v>26</v>
      </c>
      <c r="G29" s="21" t="s">
        <v>196</v>
      </c>
      <c r="H29" s="21" t="s">
        <v>197</v>
      </c>
      <c r="I29" s="21" t="s">
        <v>49</v>
      </c>
      <c r="J29" s="21" t="s">
        <v>50</v>
      </c>
      <c r="K29" s="21" t="s">
        <v>51</v>
      </c>
      <c r="L29" s="22">
        <v>31838</v>
      </c>
      <c r="M29" s="23">
        <v>16</v>
      </c>
      <c r="N29" s="23">
        <v>35</v>
      </c>
      <c r="O29" s="23">
        <v>560</v>
      </c>
      <c r="P29" s="23">
        <v>392</v>
      </c>
    </row>
    <row r="30" spans="1:16" x14ac:dyDescent="0.2">
      <c r="A30" s="20">
        <v>1028</v>
      </c>
      <c r="B30" s="21" t="s">
        <v>198</v>
      </c>
      <c r="C30" s="21" t="s">
        <v>199</v>
      </c>
      <c r="D30" s="21" t="s">
        <v>200</v>
      </c>
      <c r="E30" s="21" t="s">
        <v>28</v>
      </c>
      <c r="F30" s="21" t="s">
        <v>26</v>
      </c>
      <c r="G30" s="21" t="s">
        <v>201</v>
      </c>
      <c r="H30" s="21" t="s">
        <v>202</v>
      </c>
      <c r="I30" s="21" t="s">
        <v>49</v>
      </c>
      <c r="J30" s="21" t="s">
        <v>58</v>
      </c>
      <c r="K30" s="21" t="s">
        <v>145</v>
      </c>
      <c r="L30" s="22">
        <v>33430</v>
      </c>
      <c r="M30" s="23">
        <v>47</v>
      </c>
      <c r="N30" s="23">
        <v>40</v>
      </c>
      <c r="O30" s="23">
        <v>1880</v>
      </c>
      <c r="P30" s="23">
        <v>1316</v>
      </c>
    </row>
    <row r="31" spans="1:16" x14ac:dyDescent="0.2">
      <c r="A31" s="20">
        <v>1029</v>
      </c>
      <c r="B31" s="21" t="s">
        <v>203</v>
      </c>
      <c r="C31" s="21" t="s">
        <v>204</v>
      </c>
      <c r="D31" s="21" t="s">
        <v>205</v>
      </c>
      <c r="E31" s="21" t="s">
        <v>206</v>
      </c>
      <c r="F31" s="21" t="s">
        <v>26</v>
      </c>
      <c r="G31" s="21" t="s">
        <v>207</v>
      </c>
      <c r="H31" s="21" t="s">
        <v>208</v>
      </c>
      <c r="I31" s="21" t="s">
        <v>57</v>
      </c>
      <c r="J31" s="21" t="s">
        <v>58</v>
      </c>
      <c r="K31" s="21" t="s">
        <v>134</v>
      </c>
      <c r="L31" s="22">
        <v>31223</v>
      </c>
      <c r="M31" s="23">
        <v>60</v>
      </c>
      <c r="N31" s="23">
        <v>50</v>
      </c>
      <c r="O31" s="23">
        <v>3000</v>
      </c>
      <c r="P31" s="23">
        <v>2100</v>
      </c>
    </row>
    <row r="32" spans="1:16" x14ac:dyDescent="0.2">
      <c r="A32" s="20">
        <v>1030</v>
      </c>
      <c r="B32" s="21" t="s">
        <v>209</v>
      </c>
      <c r="C32" s="21" t="s">
        <v>210</v>
      </c>
      <c r="D32" s="21" t="s">
        <v>211</v>
      </c>
      <c r="E32" s="21" t="s">
        <v>149</v>
      </c>
      <c r="F32" s="21" t="s">
        <v>26</v>
      </c>
      <c r="G32" s="21" t="s">
        <v>212</v>
      </c>
      <c r="H32" s="21" t="s">
        <v>213</v>
      </c>
      <c r="I32" s="21" t="s">
        <v>49</v>
      </c>
      <c r="J32" s="21" t="s">
        <v>123</v>
      </c>
      <c r="K32" s="21" t="s">
        <v>145</v>
      </c>
      <c r="L32" s="22">
        <v>30997</v>
      </c>
      <c r="M32" s="23">
        <v>42</v>
      </c>
      <c r="N32" s="23">
        <v>50</v>
      </c>
      <c r="O32" s="23">
        <v>2100</v>
      </c>
      <c r="P32" s="23">
        <v>1470</v>
      </c>
    </row>
    <row r="33" spans="1:16" x14ac:dyDescent="0.2">
      <c r="A33" s="20">
        <v>1031</v>
      </c>
      <c r="B33" s="21" t="s">
        <v>214</v>
      </c>
      <c r="C33" s="21" t="s">
        <v>215</v>
      </c>
      <c r="D33" s="21" t="s">
        <v>216</v>
      </c>
      <c r="E33" s="21" t="s">
        <v>217</v>
      </c>
      <c r="F33" s="21" t="s">
        <v>26</v>
      </c>
      <c r="G33" s="21" t="s">
        <v>218</v>
      </c>
      <c r="H33" s="21" t="s">
        <v>219</v>
      </c>
      <c r="I33" s="21" t="s">
        <v>57</v>
      </c>
      <c r="J33" s="21" t="s">
        <v>123</v>
      </c>
      <c r="K33" s="21" t="s">
        <v>59</v>
      </c>
      <c r="L33" s="22">
        <v>32874</v>
      </c>
      <c r="M33" s="23">
        <v>26</v>
      </c>
      <c r="N33" s="23">
        <v>35</v>
      </c>
      <c r="O33" s="23">
        <v>910</v>
      </c>
      <c r="P33" s="23">
        <v>637</v>
      </c>
    </row>
    <row r="34" spans="1:16" x14ac:dyDescent="0.2">
      <c r="A34" s="20">
        <v>1032</v>
      </c>
      <c r="B34" s="21" t="s">
        <v>220</v>
      </c>
      <c r="C34" s="21" t="s">
        <v>97</v>
      </c>
      <c r="D34" s="21" t="s">
        <v>221</v>
      </c>
      <c r="E34" s="21" t="s">
        <v>28</v>
      </c>
      <c r="F34" s="21" t="s">
        <v>26</v>
      </c>
      <c r="G34" s="21" t="s">
        <v>222</v>
      </c>
      <c r="H34" s="21" t="s">
        <v>223</v>
      </c>
      <c r="I34" s="21" t="s">
        <v>49</v>
      </c>
      <c r="J34" s="21" t="s">
        <v>77</v>
      </c>
      <c r="K34" s="21" t="s">
        <v>134</v>
      </c>
      <c r="L34" s="22">
        <v>31636</v>
      </c>
      <c r="M34" s="23">
        <v>50</v>
      </c>
      <c r="N34" s="23">
        <v>60</v>
      </c>
      <c r="O34" s="23">
        <v>3000</v>
      </c>
      <c r="P34" s="23">
        <v>2100</v>
      </c>
    </row>
    <row r="35" spans="1:16" x14ac:dyDescent="0.2">
      <c r="A35" s="20">
        <v>1033</v>
      </c>
      <c r="B35" s="21" t="s">
        <v>224</v>
      </c>
      <c r="C35" s="21" t="s">
        <v>225</v>
      </c>
      <c r="D35" s="21" t="s">
        <v>226</v>
      </c>
      <c r="E35" s="21" t="s">
        <v>195</v>
      </c>
      <c r="F35" s="21" t="s">
        <v>26</v>
      </c>
      <c r="G35" s="21" t="s">
        <v>227</v>
      </c>
      <c r="H35" s="21" t="s">
        <v>228</v>
      </c>
      <c r="I35" s="21" t="s">
        <v>49</v>
      </c>
      <c r="J35" s="21" t="s">
        <v>123</v>
      </c>
      <c r="K35" s="21" t="s">
        <v>145</v>
      </c>
      <c r="L35" s="22">
        <v>31837</v>
      </c>
      <c r="M35" s="23">
        <v>40</v>
      </c>
      <c r="N35" s="23">
        <v>40</v>
      </c>
      <c r="O35" s="23">
        <v>1600</v>
      </c>
      <c r="P35" s="23">
        <v>1120</v>
      </c>
    </row>
    <row r="36" spans="1:16" x14ac:dyDescent="0.2">
      <c r="A36" s="20">
        <v>1034</v>
      </c>
      <c r="B36" s="21" t="s">
        <v>229</v>
      </c>
      <c r="C36" s="21" t="s">
        <v>230</v>
      </c>
      <c r="D36" s="21" t="s">
        <v>231</v>
      </c>
      <c r="E36" s="21" t="s">
        <v>232</v>
      </c>
      <c r="F36" s="21" t="s">
        <v>26</v>
      </c>
      <c r="G36" s="21" t="s">
        <v>233</v>
      </c>
      <c r="H36" s="21" t="s">
        <v>234</v>
      </c>
      <c r="I36" s="21" t="s">
        <v>49</v>
      </c>
      <c r="J36" s="21" t="s">
        <v>91</v>
      </c>
      <c r="K36" s="21" t="s">
        <v>134</v>
      </c>
      <c r="L36" s="22">
        <v>32704</v>
      </c>
      <c r="M36" s="23">
        <v>60</v>
      </c>
      <c r="N36" s="23">
        <v>50</v>
      </c>
      <c r="O36" s="23">
        <v>3000</v>
      </c>
      <c r="P36" s="23">
        <v>2100</v>
      </c>
    </row>
    <row r="37" spans="1:16" x14ac:dyDescent="0.2">
      <c r="A37" s="20">
        <v>1035</v>
      </c>
      <c r="B37" s="21" t="s">
        <v>235</v>
      </c>
      <c r="C37" s="21" t="s">
        <v>236</v>
      </c>
      <c r="D37" s="21" t="s">
        <v>237</v>
      </c>
      <c r="E37" s="21" t="s">
        <v>238</v>
      </c>
      <c r="F37" s="21" t="s">
        <v>26</v>
      </c>
      <c r="G37" s="21" t="s">
        <v>239</v>
      </c>
      <c r="H37" s="21" t="s">
        <v>240</v>
      </c>
      <c r="I37" s="21" t="s">
        <v>49</v>
      </c>
      <c r="J37" s="21" t="s">
        <v>77</v>
      </c>
      <c r="K37" s="21" t="s">
        <v>78</v>
      </c>
      <c r="L37" s="22">
        <v>33909</v>
      </c>
      <c r="M37" s="23">
        <v>39</v>
      </c>
      <c r="N37" s="23">
        <v>40</v>
      </c>
      <c r="O37" s="23">
        <v>1560</v>
      </c>
      <c r="P37" s="23">
        <v>1092</v>
      </c>
    </row>
    <row r="38" spans="1:16" x14ac:dyDescent="0.2">
      <c r="A38" s="20">
        <v>1036</v>
      </c>
      <c r="B38" s="21" t="s">
        <v>241</v>
      </c>
      <c r="C38" s="21" t="s">
        <v>242</v>
      </c>
      <c r="D38" s="21" t="s">
        <v>243</v>
      </c>
      <c r="E38" s="21" t="s">
        <v>244</v>
      </c>
      <c r="F38" s="21" t="s">
        <v>26</v>
      </c>
      <c r="G38" s="21" t="s">
        <v>245</v>
      </c>
      <c r="H38" s="21" t="s">
        <v>246</v>
      </c>
      <c r="I38" s="21" t="s">
        <v>49</v>
      </c>
      <c r="J38" s="21" t="s">
        <v>50</v>
      </c>
      <c r="K38" s="21" t="s">
        <v>51</v>
      </c>
      <c r="L38" s="22">
        <v>31838</v>
      </c>
      <c r="M38" s="23">
        <v>16</v>
      </c>
      <c r="N38" s="23">
        <v>35</v>
      </c>
      <c r="O38" s="23">
        <v>560</v>
      </c>
      <c r="P38" s="23">
        <v>392</v>
      </c>
    </row>
    <row r="39" spans="1:16" x14ac:dyDescent="0.2">
      <c r="A39" s="20">
        <v>1037</v>
      </c>
      <c r="B39" s="21" t="s">
        <v>241</v>
      </c>
      <c r="C39" s="21" t="s">
        <v>247</v>
      </c>
      <c r="D39" s="21" t="s">
        <v>248</v>
      </c>
      <c r="E39" s="21" t="s">
        <v>249</v>
      </c>
      <c r="F39" s="21" t="s">
        <v>26</v>
      </c>
      <c r="G39" s="21" t="s">
        <v>250</v>
      </c>
      <c r="H39" s="21" t="s">
        <v>251</v>
      </c>
      <c r="I39" s="21" t="s">
        <v>49</v>
      </c>
      <c r="J39" s="21" t="s">
        <v>50</v>
      </c>
      <c r="K39" s="21" t="s">
        <v>134</v>
      </c>
      <c r="L39" s="22">
        <v>31199</v>
      </c>
      <c r="M39" s="23">
        <v>60</v>
      </c>
      <c r="N39" s="23">
        <v>45</v>
      </c>
      <c r="O39" s="23">
        <v>2700</v>
      </c>
      <c r="P39" s="23">
        <v>1890</v>
      </c>
    </row>
    <row r="40" spans="1:16" x14ac:dyDescent="0.2">
      <c r="A40" s="20">
        <v>1038</v>
      </c>
      <c r="B40" s="21" t="s">
        <v>252</v>
      </c>
      <c r="C40" s="21" t="s">
        <v>27</v>
      </c>
      <c r="D40" s="21" t="s">
        <v>253</v>
      </c>
      <c r="E40" s="21" t="s">
        <v>28</v>
      </c>
      <c r="F40" s="21" t="s">
        <v>26</v>
      </c>
      <c r="G40" s="21" t="s">
        <v>254</v>
      </c>
      <c r="H40" s="21" t="s">
        <v>255</v>
      </c>
      <c r="I40" s="21" t="s">
        <v>49</v>
      </c>
      <c r="J40" s="21" t="s">
        <v>91</v>
      </c>
      <c r="K40" s="21" t="s">
        <v>51</v>
      </c>
      <c r="L40" s="22">
        <v>31260</v>
      </c>
      <c r="M40" s="23">
        <v>17</v>
      </c>
      <c r="N40" s="23">
        <v>35</v>
      </c>
      <c r="O40" s="23">
        <v>595</v>
      </c>
      <c r="P40" s="23">
        <v>416.5</v>
      </c>
    </row>
    <row r="41" spans="1:16" x14ac:dyDescent="0.2">
      <c r="A41" s="20">
        <v>1039</v>
      </c>
      <c r="B41" s="21" t="s">
        <v>256</v>
      </c>
      <c r="C41" s="21" t="s">
        <v>25</v>
      </c>
      <c r="D41" s="21" t="s">
        <v>257</v>
      </c>
      <c r="E41" s="21" t="s">
        <v>258</v>
      </c>
      <c r="F41" s="21" t="s">
        <v>26</v>
      </c>
      <c r="G41" s="21" t="s">
        <v>259</v>
      </c>
      <c r="H41" s="21" t="s">
        <v>260</v>
      </c>
      <c r="I41" s="21" t="s">
        <v>57</v>
      </c>
      <c r="J41" s="21" t="s">
        <v>58</v>
      </c>
      <c r="K41" s="21" t="s">
        <v>51</v>
      </c>
      <c r="L41" s="22">
        <v>31126</v>
      </c>
      <c r="M41" s="23">
        <v>17</v>
      </c>
      <c r="N41" s="23">
        <v>35</v>
      </c>
      <c r="O41" s="23">
        <v>595</v>
      </c>
      <c r="P41" s="23">
        <v>416.5</v>
      </c>
    </row>
    <row r="42" spans="1:16" x14ac:dyDescent="0.2">
      <c r="A42" s="20">
        <v>1040</v>
      </c>
      <c r="B42" s="21" t="s">
        <v>261</v>
      </c>
      <c r="C42" s="21" t="s">
        <v>262</v>
      </c>
      <c r="D42" s="21" t="s">
        <v>263</v>
      </c>
      <c r="E42" s="21" t="s">
        <v>28</v>
      </c>
      <c r="F42" s="21" t="s">
        <v>26</v>
      </c>
      <c r="G42" s="21" t="s">
        <v>264</v>
      </c>
      <c r="H42" s="21" t="s">
        <v>265</v>
      </c>
      <c r="I42" s="21" t="s">
        <v>49</v>
      </c>
      <c r="J42" s="21" t="s">
        <v>50</v>
      </c>
      <c r="K42" s="21" t="s">
        <v>78</v>
      </c>
      <c r="L42" s="22">
        <v>31240</v>
      </c>
      <c r="M42" s="23">
        <v>45.5</v>
      </c>
      <c r="N42" s="23">
        <v>40</v>
      </c>
      <c r="O42" s="23">
        <v>1820</v>
      </c>
      <c r="P42" s="23">
        <v>1274</v>
      </c>
    </row>
    <row r="43" spans="1:16" x14ac:dyDescent="0.2">
      <c r="A43" s="20">
        <v>1041</v>
      </c>
      <c r="B43" s="21" t="s">
        <v>266</v>
      </c>
      <c r="C43" s="21" t="s">
        <v>267</v>
      </c>
      <c r="D43" s="21" t="s">
        <v>268</v>
      </c>
      <c r="E43" s="21" t="s">
        <v>269</v>
      </c>
      <c r="F43" s="21" t="s">
        <v>26</v>
      </c>
      <c r="G43" s="21" t="s">
        <v>270</v>
      </c>
      <c r="H43" s="21" t="s">
        <v>271</v>
      </c>
      <c r="I43" s="21" t="s">
        <v>49</v>
      </c>
      <c r="J43" s="21" t="s">
        <v>58</v>
      </c>
      <c r="K43" s="21" t="s">
        <v>145</v>
      </c>
      <c r="L43" s="22">
        <v>31017</v>
      </c>
      <c r="M43" s="23">
        <v>48</v>
      </c>
      <c r="N43" s="23">
        <v>45</v>
      </c>
      <c r="O43" s="23">
        <v>2160</v>
      </c>
      <c r="P43" s="23">
        <v>1512</v>
      </c>
    </row>
    <row r="44" spans="1:16" x14ac:dyDescent="0.2">
      <c r="A44" s="20">
        <v>1042</v>
      </c>
      <c r="B44" s="21" t="s">
        <v>272</v>
      </c>
      <c r="C44" s="21" t="s">
        <v>273</v>
      </c>
      <c r="D44" s="21" t="s">
        <v>274</v>
      </c>
      <c r="E44" s="21" t="s">
        <v>275</v>
      </c>
      <c r="F44" s="21" t="s">
        <v>26</v>
      </c>
      <c r="H44" s="21" t="s">
        <v>276</v>
      </c>
      <c r="I44" s="21" t="s">
        <v>49</v>
      </c>
      <c r="J44" s="21" t="s">
        <v>123</v>
      </c>
      <c r="K44" s="21" t="s">
        <v>51</v>
      </c>
      <c r="L44" s="22">
        <v>32914</v>
      </c>
      <c r="M44" s="23">
        <v>11</v>
      </c>
      <c r="N44" s="23">
        <v>35</v>
      </c>
      <c r="O44" s="23">
        <v>385</v>
      </c>
      <c r="P44" s="23">
        <v>269.5</v>
      </c>
    </row>
    <row r="45" spans="1:16" x14ac:dyDescent="0.2">
      <c r="A45" s="20">
        <v>1043</v>
      </c>
      <c r="B45" s="21" t="s">
        <v>277</v>
      </c>
      <c r="C45" s="21" t="s">
        <v>278</v>
      </c>
      <c r="D45" s="21" t="s">
        <v>279</v>
      </c>
      <c r="E45" s="21" t="s">
        <v>28</v>
      </c>
      <c r="F45" s="21" t="s">
        <v>26</v>
      </c>
      <c r="G45" s="21" t="s">
        <v>280</v>
      </c>
      <c r="H45" s="21" t="s">
        <v>281</v>
      </c>
      <c r="I45" s="21" t="s">
        <v>49</v>
      </c>
      <c r="J45" s="21" t="s">
        <v>91</v>
      </c>
      <c r="K45" s="21" t="s">
        <v>145</v>
      </c>
      <c r="L45" s="22">
        <v>32874</v>
      </c>
      <c r="M45" s="23">
        <v>39</v>
      </c>
      <c r="N45" s="23">
        <v>45</v>
      </c>
      <c r="O45" s="23">
        <v>1755</v>
      </c>
      <c r="P45" s="23">
        <v>1228.5</v>
      </c>
    </row>
    <row r="46" spans="1:16" x14ac:dyDescent="0.2">
      <c r="A46" s="20">
        <v>1044</v>
      </c>
      <c r="B46" s="21" t="s">
        <v>282</v>
      </c>
      <c r="C46" s="21" t="s">
        <v>283</v>
      </c>
      <c r="D46" s="21" t="s">
        <v>284</v>
      </c>
      <c r="E46" s="21" t="s">
        <v>57</v>
      </c>
      <c r="F46" s="21" t="s">
        <v>26</v>
      </c>
      <c r="G46" s="21" t="s">
        <v>285</v>
      </c>
      <c r="H46" s="21" t="s">
        <v>286</v>
      </c>
      <c r="I46" s="21" t="s">
        <v>49</v>
      </c>
      <c r="J46" s="21" t="s">
        <v>123</v>
      </c>
      <c r="K46" s="21" t="s">
        <v>51</v>
      </c>
      <c r="L46" s="22">
        <v>32914</v>
      </c>
      <c r="M46" s="23">
        <v>11</v>
      </c>
      <c r="N46" s="23">
        <v>35</v>
      </c>
      <c r="O46" s="23">
        <v>385</v>
      </c>
      <c r="P46" s="23">
        <v>269.5</v>
      </c>
    </row>
    <row r="47" spans="1:16" x14ac:dyDescent="0.2">
      <c r="A47" s="20">
        <v>1045</v>
      </c>
      <c r="B47" s="21" t="s">
        <v>287</v>
      </c>
      <c r="C47" s="21" t="s">
        <v>288</v>
      </c>
      <c r="D47" s="21" t="s">
        <v>289</v>
      </c>
      <c r="E47" s="21" t="s">
        <v>290</v>
      </c>
      <c r="F47" s="21" t="s">
        <v>26</v>
      </c>
      <c r="G47" s="21" t="s">
        <v>291</v>
      </c>
      <c r="H47" s="21" t="s">
        <v>292</v>
      </c>
      <c r="I47" s="21" t="s">
        <v>65</v>
      </c>
      <c r="J47" s="21" t="s">
        <v>58</v>
      </c>
      <c r="K47" s="21" t="s">
        <v>51</v>
      </c>
      <c r="L47" s="22">
        <v>33025</v>
      </c>
      <c r="M47" s="23">
        <v>12</v>
      </c>
      <c r="N47" s="23">
        <v>35</v>
      </c>
      <c r="O47" s="23">
        <v>420</v>
      </c>
      <c r="P47" s="23">
        <v>294</v>
      </c>
    </row>
    <row r="48" spans="1:16" x14ac:dyDescent="0.2">
      <c r="A48" s="20">
        <v>1046</v>
      </c>
      <c r="B48" s="21" t="s">
        <v>293</v>
      </c>
      <c r="C48" s="21" t="s">
        <v>294</v>
      </c>
      <c r="D48" s="21" t="s">
        <v>295</v>
      </c>
      <c r="E48" s="21" t="s">
        <v>296</v>
      </c>
      <c r="F48" s="21" t="s">
        <v>26</v>
      </c>
      <c r="G48" s="21" t="s">
        <v>297</v>
      </c>
      <c r="H48" s="21" t="s">
        <v>298</v>
      </c>
      <c r="I48" s="21" t="s">
        <v>57</v>
      </c>
      <c r="J48" s="21" t="s">
        <v>77</v>
      </c>
      <c r="K48" s="21" t="s">
        <v>59</v>
      </c>
      <c r="L48" s="22">
        <v>32660</v>
      </c>
      <c r="M48" s="23">
        <v>23</v>
      </c>
      <c r="N48" s="23">
        <v>35</v>
      </c>
      <c r="O48" s="23">
        <v>805</v>
      </c>
      <c r="P48" s="23">
        <v>563.5</v>
      </c>
    </row>
    <row r="49" spans="1:16" x14ac:dyDescent="0.2">
      <c r="A49" s="20">
        <v>1047</v>
      </c>
      <c r="B49" s="21" t="s">
        <v>299</v>
      </c>
      <c r="C49" s="21" t="s">
        <v>300</v>
      </c>
      <c r="D49" s="21" t="s">
        <v>301</v>
      </c>
      <c r="E49" s="21" t="s">
        <v>149</v>
      </c>
      <c r="F49" s="21" t="s">
        <v>26</v>
      </c>
      <c r="G49" s="21" t="s">
        <v>302</v>
      </c>
      <c r="H49" s="21" t="s">
        <v>303</v>
      </c>
      <c r="I49" s="21" t="s">
        <v>57</v>
      </c>
      <c r="J49" s="21" t="s">
        <v>77</v>
      </c>
      <c r="K49" s="21" t="s">
        <v>59</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21</v>
      </c>
    </row>
    <row r="2" spans="1:6" ht="16.5" thickTop="1" thickBot="1" x14ac:dyDescent="0.3">
      <c r="A2" s="11" t="s">
        <v>312</v>
      </c>
      <c r="B2" s="60">
        <v>22119</v>
      </c>
    </row>
    <row r="3" spans="1:6" ht="15.75" thickBot="1" x14ac:dyDescent="0.3">
      <c r="F3" s="43" t="s">
        <v>321</v>
      </c>
    </row>
    <row r="4" spans="1:6" ht="15.75" thickBot="1" x14ac:dyDescent="0.3">
      <c r="A4" s="11" t="s">
        <v>313</v>
      </c>
      <c r="B4" s="33">
        <f>WEEKDAY(B2)</f>
        <v>6</v>
      </c>
      <c r="F4" s="44"/>
    </row>
    <row r="10" spans="1:6" ht="15.75" thickBot="1" x14ac:dyDescent="0.3"/>
    <row r="11" spans="1:6" ht="15.75" customHeight="1" thickBot="1" x14ac:dyDescent="0.3">
      <c r="A11" s="11" t="s">
        <v>315</v>
      </c>
      <c r="B11" s="60">
        <v>22118</v>
      </c>
      <c r="F11" s="45" t="s">
        <v>334</v>
      </c>
    </row>
    <row r="12" spans="1:6" ht="15.75" thickBot="1" x14ac:dyDescent="0.3">
      <c r="A12" s="11" t="s">
        <v>316</v>
      </c>
      <c r="B12" s="60">
        <f ca="1">TODAY()</f>
        <v>40744</v>
      </c>
      <c r="F12" s="46"/>
    </row>
    <row r="13" spans="1:6" ht="15.75" thickBot="1" x14ac:dyDescent="0.3">
      <c r="A13" s="11" t="s">
        <v>314</v>
      </c>
      <c r="B13" s="33">
        <f ca="1">IF(D16&gt;B16,B15-D15,IF(AND(D16=B16,D17&gt;B17),B15-D15-1,B15-D15))</f>
        <v>50</v>
      </c>
      <c r="F13" s="46"/>
    </row>
    <row r="14" spans="1:6" ht="15.75" thickBot="1" x14ac:dyDescent="0.3">
      <c r="F14" s="46"/>
    </row>
    <row r="15" spans="1:6" ht="15.75" thickBot="1" x14ac:dyDescent="0.3">
      <c r="A15" s="42" t="s">
        <v>335</v>
      </c>
      <c r="B15" s="33">
        <f ca="1">YEAR(B12)</f>
        <v>2011</v>
      </c>
      <c r="C15" s="42"/>
      <c r="D15" s="33">
        <f>YEAR(B11)</f>
        <v>1960</v>
      </c>
      <c r="F15" s="46"/>
    </row>
    <row r="16" spans="1:6" ht="15.75" thickBot="1" x14ac:dyDescent="0.3">
      <c r="A16" s="42" t="s">
        <v>317</v>
      </c>
      <c r="B16" s="33">
        <f ca="1">MONTH(B12)</f>
        <v>7</v>
      </c>
      <c r="C16" s="42" t="s">
        <v>319</v>
      </c>
      <c r="D16" s="33">
        <f>MONTH(B11)</f>
        <v>7</v>
      </c>
      <c r="F16" s="46"/>
    </row>
    <row r="17" spans="1:6" ht="15.75" thickBot="1" x14ac:dyDescent="0.3">
      <c r="A17" s="42" t="s">
        <v>318</v>
      </c>
      <c r="B17" s="33">
        <f ca="1">DAY(B12)</f>
        <v>20</v>
      </c>
      <c r="C17" s="42" t="s">
        <v>320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abSelected="1" topLeftCell="A3" workbookViewId="0">
      <selection activeCell="I11" sqref="I11"/>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322</v>
      </c>
      <c r="C5" s="11" t="s">
        <v>323</v>
      </c>
      <c r="D5" s="11" t="s">
        <v>324</v>
      </c>
      <c r="F5" s="42" t="s">
        <v>325</v>
      </c>
    </row>
    <row r="6" spans="2:6" x14ac:dyDescent="0.25">
      <c r="B6" s="48">
        <v>40625</v>
      </c>
      <c r="C6" s="50" t="s">
        <v>326</v>
      </c>
      <c r="D6" s="48" t="s">
        <v>327</v>
      </c>
      <c r="F6" s="48" t="str">
        <f>CONCATENATE(YEAR(B6),LEFT(C6,3),RIGHT(D6,3),MONTH(B6))</f>
        <v>2011Trelys3</v>
      </c>
    </row>
    <row r="7" spans="2:6" x14ac:dyDescent="0.25">
      <c r="B7" s="48">
        <v>44653</v>
      </c>
      <c r="C7" s="49" t="s">
        <v>328</v>
      </c>
      <c r="D7" s="48" t="s">
        <v>329</v>
      </c>
      <c r="F7" s="48" t="str">
        <f t="shared" ref="F7:F9" si="0">CONCATENATE(YEAR(B7),LEFT(C7,3),RIGHT(D7,3),MONTH(B7))</f>
        <v>2022Dubada4</v>
      </c>
    </row>
    <row r="8" spans="2:6" x14ac:dyDescent="0.25">
      <c r="B8" s="48">
        <v>40544</v>
      </c>
      <c r="C8" s="49" t="s">
        <v>330</v>
      </c>
      <c r="D8" s="48" t="s">
        <v>331</v>
      </c>
      <c r="F8" s="48" t="str">
        <f t="shared" si="0"/>
        <v>2011Royron1</v>
      </c>
    </row>
    <row r="9" spans="2:6" x14ac:dyDescent="0.25">
      <c r="B9" s="48">
        <v>40586</v>
      </c>
      <c r="C9" s="49" t="s">
        <v>332</v>
      </c>
      <c r="D9" s="48" t="s">
        <v>333</v>
      </c>
      <c r="F9" s="48" t="str">
        <f t="shared" si="0"/>
        <v>2011Larier2</v>
      </c>
    </row>
    <row r="12" spans="2:6" ht="15.75" thickBot="1" x14ac:dyDescent="0.3"/>
    <row r="13" spans="2:6" x14ac:dyDescent="0.25">
      <c r="B13" s="51" t="s">
        <v>336</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dc:creator>
  <cp:lastModifiedBy>Pierre-Edouard Brondel</cp:lastModifiedBy>
  <cp:lastPrinted>2009-02-22T20:11:56Z</cp:lastPrinted>
  <dcterms:created xsi:type="dcterms:W3CDTF">2009-02-22T17:31:32Z</dcterms:created>
  <dcterms:modified xsi:type="dcterms:W3CDTF">2011-07-20T18:05:10Z</dcterms:modified>
</cp:coreProperties>
</file>