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wdp" ContentType="image/vnd.ms-photo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ATA\Profs\MS Excel\Livres\ExercicesTDB\Chapitre-4\"/>
    </mc:Choice>
  </mc:AlternateContent>
  <bookViews>
    <workbookView xWindow="-15" yWindow="-15" windowWidth="20520" windowHeight="3870" tabRatio="585"/>
  </bookViews>
  <sheets>
    <sheet name="TDB" sheetId="6" r:id="rId1"/>
    <sheet name="Synthese" sheetId="4" r:id="rId2"/>
    <sheet name="Objectifs" sheetId="8" r:id="rId3"/>
    <sheet name="Donnees" sheetId="5" r:id="rId4"/>
    <sheet name="Satisfactions" sheetId="9" r:id="rId5"/>
    <sheet name="Images" sheetId="10" r:id="rId6"/>
    <sheet name="Paramètres" sheetId="7" r:id="rId7"/>
  </sheets>
  <definedNames>
    <definedName name="D_Ventes">Donnees!$A:$C</definedName>
  </definedNames>
  <calcPr calcId="152511"/>
  <pivotCaches>
    <pivotCache cacheId="21" r:id="rId8"/>
  </pivotCaches>
</workbook>
</file>

<file path=xl/calcChain.xml><?xml version="1.0" encoding="utf-8"?>
<calcChain xmlns="http://schemas.openxmlformats.org/spreadsheetml/2006/main">
  <c r="D6" i="8" l="1"/>
  <c r="D5" i="8"/>
  <c r="M12" i="9"/>
  <c r="M13" i="9" s="1"/>
  <c r="L12" i="9"/>
  <c r="L13" i="9" s="1"/>
  <c r="K12" i="9"/>
  <c r="K13" i="9" s="1"/>
  <c r="J12" i="9"/>
  <c r="J13" i="9" s="1"/>
  <c r="I12" i="9"/>
  <c r="I13" i="9" s="1"/>
  <c r="H12" i="9"/>
  <c r="H13" i="9" s="1"/>
  <c r="G12" i="9"/>
  <c r="G13" i="9" s="1"/>
  <c r="F12" i="9"/>
  <c r="F13" i="9" s="1"/>
  <c r="E12" i="9"/>
  <c r="E13" i="9" s="1"/>
  <c r="D12" i="9"/>
  <c r="D13" i="9" s="1"/>
  <c r="P11" i="9"/>
  <c r="O11" i="9"/>
  <c r="M11" i="9"/>
  <c r="L11" i="9"/>
  <c r="K11" i="9"/>
  <c r="J11" i="9"/>
  <c r="I11" i="9"/>
  <c r="H11" i="9"/>
  <c r="G11" i="9"/>
  <c r="F11" i="9"/>
  <c r="E11" i="9"/>
  <c r="D11" i="9"/>
  <c r="P9" i="9"/>
  <c r="O9" i="9"/>
  <c r="P8" i="9"/>
  <c r="O8" i="9"/>
  <c r="P7" i="9"/>
  <c r="O7" i="9"/>
  <c r="P6" i="9"/>
  <c r="O6" i="9"/>
  <c r="P5" i="9"/>
  <c r="O5" i="9"/>
  <c r="P4" i="9"/>
  <c r="O4" i="9"/>
  <c r="P3" i="9"/>
  <c r="O3" i="9"/>
  <c r="P2" i="9"/>
  <c r="O2" i="9"/>
  <c r="O12" i="9" l="1"/>
  <c r="P12" i="9" s="1"/>
  <c r="D7" i="8"/>
</calcChain>
</file>

<file path=xl/sharedStrings.xml><?xml version="1.0" encoding="utf-8"?>
<sst xmlns="http://schemas.openxmlformats.org/spreadsheetml/2006/main" count="179" uniqueCount="117">
  <si>
    <t>Gaétan</t>
  </si>
  <si>
    <t>Christine</t>
  </si>
  <si>
    <t>France</t>
  </si>
  <si>
    <t>Ginette</t>
  </si>
  <si>
    <t>Julie</t>
  </si>
  <si>
    <t>Marie</t>
  </si>
  <si>
    <t>Michel</t>
  </si>
  <si>
    <t>Philipe</t>
  </si>
  <si>
    <t>William</t>
  </si>
  <si>
    <t>Jean</t>
  </si>
  <si>
    <t>Prénom</t>
  </si>
  <si>
    <t>Vente</t>
  </si>
  <si>
    <r>
      <rPr>
        <sz val="11"/>
        <color indexed="17"/>
        <rFont val="Wingdings"/>
        <charset val="2"/>
      </rPr>
      <t xml:space="preserve">ò </t>
    </r>
    <r>
      <rPr>
        <sz val="11"/>
        <color indexed="17"/>
        <rFont val="Calibri"/>
        <family val="2"/>
      </rPr>
      <t xml:space="preserve">Sélection employé  </t>
    </r>
    <r>
      <rPr>
        <sz val="11"/>
        <color indexed="17"/>
        <rFont val="Wingdings"/>
        <charset val="2"/>
      </rPr>
      <t>ò</t>
    </r>
  </si>
  <si>
    <t>Liste des noms</t>
  </si>
  <si>
    <t>Liste des adresses et leur formules respectives PRÉPARÉES D'AVANCE</t>
  </si>
  <si>
    <t>Liste des adresses et leur formules respectives</t>
  </si>
  <si>
    <t>Syntaxe de fonctions</t>
  </si>
  <si>
    <t>Tableau Croisé Dynamique</t>
  </si>
  <si>
    <t>Date</t>
  </si>
  <si>
    <t>Prénoms</t>
  </si>
  <si>
    <t>Mois</t>
  </si>
  <si>
    <t>Somme de Vente</t>
  </si>
  <si>
    <t>janv</t>
  </si>
  <si>
    <t>févr</t>
  </si>
  <si>
    <t>mars</t>
  </si>
  <si>
    <t>Indicateur négatif:</t>
  </si>
  <si>
    <t>D_Ventes</t>
  </si>
  <si>
    <t>=Donnees!$A:$C</t>
  </si>
  <si>
    <t>Feuille : Synthese</t>
  </si>
  <si>
    <t>Vide en moins</t>
  </si>
  <si>
    <t>Objectifs</t>
  </si>
  <si>
    <t>Annuel :</t>
  </si>
  <si>
    <t>Mensuel :</t>
  </si>
  <si>
    <t>Cumulatif des mois:</t>
  </si>
  <si>
    <t>Moyenne</t>
  </si>
  <si>
    <t>G</t>
  </si>
  <si>
    <t>Souriant</t>
  </si>
  <si>
    <t>E</t>
  </si>
  <si>
    <t>Clarté des garanties</t>
  </si>
  <si>
    <t>D</t>
  </si>
  <si>
    <t>Offre des promotions</t>
  </si>
  <si>
    <t>C</t>
  </si>
  <si>
    <t>Répond adéquatement aux demandes du client</t>
  </si>
  <si>
    <t>B</t>
  </si>
  <si>
    <t>Est à l'écoute du client</t>
  </si>
  <si>
    <t>A</t>
  </si>
  <si>
    <t>Accueil à la clientèle</t>
  </si>
  <si>
    <t>Feuille : Satisfactions</t>
  </si>
  <si>
    <t>O2</t>
  </si>
  <si>
    <t>=MOYENNE(D2:N2)</t>
  </si>
  <si>
    <t>O3</t>
  </si>
  <si>
    <t>=MOYENNE(D3:N3)</t>
  </si>
  <si>
    <t>P2</t>
  </si>
  <si>
    <t>P3</t>
  </si>
  <si>
    <t>=MOYENNE(D2:D8)</t>
  </si>
  <si>
    <t>=MOYENNE(E2:E8)</t>
  </si>
  <si>
    <t>=MOYENNE(M2:M8)</t>
  </si>
  <si>
    <t>Moyenne total Vendeurs</t>
  </si>
  <si>
    <t>Moyenne total Vendeurs sur 100%</t>
  </si>
  <si>
    <t>Différence de 100%</t>
  </si>
  <si>
    <t>Valeur invisible pour le tachymètre</t>
  </si>
  <si>
    <t>Compilation des données de satisfaction pour chaque vendeur. Elle a été fait fin février par les R.H. et directeurs de l'entreprise. 
Évaluation sur une échelle de 1 à 5</t>
  </si>
  <si>
    <t>Démontre de la patience</t>
  </si>
  <si>
    <t>H</t>
  </si>
  <si>
    <t>Sens du travail d'équipe</t>
  </si>
  <si>
    <t>F</t>
  </si>
  <si>
    <t>Total</t>
  </si>
  <si>
    <t>En pourcentage</t>
  </si>
  <si>
    <r>
      <t xml:space="preserve">Note : Cette feuille inclut les noms, les adresses et leur contenu respectif et la syntaxe de fonction utilisée. Chaque information en </t>
    </r>
    <r>
      <rPr>
        <b/>
        <i/>
        <sz val="10"/>
        <color theme="1"/>
        <rFont val="Arial Narrow"/>
        <family val="2"/>
      </rPr>
      <t>gras ont été créée</t>
    </r>
    <r>
      <rPr>
        <i/>
        <sz val="10"/>
        <color theme="1"/>
        <rFont val="Arial Narrow"/>
        <family val="2"/>
      </rPr>
      <t xml:space="preserve"> dans ce classeur. Lorsque il y a ces points «…» entre deux formules ou fonctions, c'est qu'ils sont similaires et respectifs aux cellules</t>
    </r>
  </si>
  <si>
    <t>…</t>
  </si>
  <si>
    <t>O9</t>
  </si>
  <si>
    <t>=MOYENNE(D9:N9)</t>
  </si>
  <si>
    <t>=O2/$C$1</t>
  </si>
  <si>
    <t xml:space="preserve">Source  : </t>
  </si>
  <si>
    <t>Champ :</t>
  </si>
  <si>
    <t>Filtre :</t>
  </si>
  <si>
    <t>=O3/$C$1</t>
  </si>
  <si>
    <t>P9</t>
  </si>
  <si>
    <t>=O9/$C$1</t>
  </si>
  <si>
    <t>D11</t>
  </si>
  <si>
    <t>E11</t>
  </si>
  <si>
    <t>M11</t>
  </si>
  <si>
    <t>D12</t>
  </si>
  <si>
    <t>=SOMME(D2:D8)</t>
  </si>
  <si>
    <t>E12</t>
  </si>
  <si>
    <t>=SOMME(E2:E8)</t>
  </si>
  <si>
    <t>M12</t>
  </si>
  <si>
    <t>=SOMME(M2:M8)</t>
  </si>
  <si>
    <t>D13</t>
  </si>
  <si>
    <t>=D12/($C$1*NBVAL($B$2:$B$9))</t>
  </si>
  <si>
    <t>E13</t>
  </si>
  <si>
    <t>=E12/($C$1*NBVAL($B$2:$B$9))</t>
  </si>
  <si>
    <t>M13</t>
  </si>
  <si>
    <t>=M12/($C$1*NBVAL($B$2:$B$9))</t>
  </si>
  <si>
    <t>O11</t>
  </si>
  <si>
    <t>=MOYENNE(D2:M9)</t>
  </si>
  <si>
    <t>O12</t>
  </si>
  <si>
    <t>=SOMME(D12:M12)</t>
  </si>
  <si>
    <t>P11</t>
  </si>
  <si>
    <t>=O11/$C$1</t>
  </si>
  <si>
    <t>P12</t>
  </si>
  <si>
    <t>=O12/($C$1*NBVAL(B2:B9)*NBVAL(D1:U1))</t>
  </si>
  <si>
    <t>Feuille : Objectifs</t>
  </si>
  <si>
    <t>D5</t>
  </si>
  <si>
    <t>=Satisfactions!O11</t>
  </si>
  <si>
    <t>D6</t>
  </si>
  <si>
    <t>=Satisfactions!P12</t>
  </si>
  <si>
    <t>D7</t>
  </si>
  <si>
    <t>=1-D6</t>
  </si>
  <si>
    <t>Accueil</t>
  </si>
  <si>
    <t>Écoute</t>
  </si>
  <si>
    <t>Réponses</t>
  </si>
  <si>
    <t>Promotions</t>
  </si>
  <si>
    <t>Garantie</t>
  </si>
  <si>
    <t>Équipe</t>
  </si>
  <si>
    <t>Patience</t>
  </si>
  <si>
    <t>Sourire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</si>
</sst>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 * #,##0_)\ &quot;$&quot;_ ;_ * \(#,##0\)\ &quot;$&quot;_ ;_ * &quot;-&quot;_)\ &quot;$&quot;_ ;_ @_ "/>
    <numFmt numFmtId="164" formatCode="#,##0\ &quot;$&quot;"/>
    <numFmt numFmtId="165" formatCode="mmmm"/>
    <numFmt numFmtId="166" formatCode="0.0"/>
  </numFmts>
  <fonts count="21" x14ac:knownFonts="1">
    <font>
      <sz val="11"/>
      <color theme="1"/>
      <name val="Calibri"/>
      <family val="2"/>
      <scheme val="minor"/>
    </font>
    <font>
      <sz val="11"/>
      <color indexed="17"/>
      <name val="Calibri"/>
      <family val="2"/>
    </font>
    <font>
      <sz val="10"/>
      <name val="Arial"/>
      <family val="2"/>
    </font>
    <font>
      <sz val="16"/>
      <name val="Algerian"/>
      <family val="5"/>
    </font>
    <font>
      <sz val="11"/>
      <color indexed="17"/>
      <name val="Wingdings"/>
      <charset val="2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theme="1"/>
      <name val="Arial"/>
      <family val="2"/>
    </font>
    <font>
      <i/>
      <sz val="11"/>
      <color theme="1"/>
      <name val="Calibri"/>
      <family val="2"/>
      <scheme val="minor"/>
    </font>
    <font>
      <i/>
      <sz val="10"/>
      <color theme="1"/>
      <name val="Arial Narrow"/>
      <family val="2"/>
    </font>
    <font>
      <b/>
      <sz val="8"/>
      <color theme="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i/>
      <sz val="10"/>
      <color theme="1"/>
      <name val="Arial Narrow"/>
      <family val="2"/>
    </font>
    <font>
      <b/>
      <sz val="14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0"/>
      <color rgb="FF9C0006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CC99"/>
      </patternFill>
    </fill>
    <fill>
      <patternFill patternType="solid">
        <fgColor rgb="FF00B050"/>
        <bgColor indexed="64"/>
      </patternFill>
    </fill>
    <fill>
      <patternFill patternType="solid">
        <fgColor rgb="FFFFC7CE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 tint="-0.14999847407452621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92D050"/>
      </left>
      <right/>
      <top style="thin">
        <color rgb="FF92D050"/>
      </top>
      <bottom/>
      <diagonal/>
    </border>
    <border>
      <left/>
      <right/>
      <top style="thin">
        <color rgb="FF92D050"/>
      </top>
      <bottom/>
      <diagonal/>
    </border>
    <border>
      <left/>
      <right style="thin">
        <color rgb="FF92D050"/>
      </right>
      <top style="thin">
        <color rgb="FF92D05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 style="thin">
        <color rgb="FFB2B2B2"/>
      </left>
      <right/>
      <top style="thin">
        <color rgb="FFB2B2B2"/>
      </top>
      <bottom style="thin">
        <color rgb="FF92D050"/>
      </bottom>
      <diagonal/>
    </border>
    <border>
      <left/>
      <right/>
      <top style="thin">
        <color rgb="FFB2B2B2"/>
      </top>
      <bottom style="thin">
        <color rgb="FF92D050"/>
      </bottom>
      <diagonal/>
    </border>
    <border>
      <left/>
      <right style="thin">
        <color rgb="FFB2B2B2"/>
      </right>
      <top style="thin">
        <color rgb="FFB2B2B2"/>
      </top>
      <bottom style="thin">
        <color rgb="FF92D050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ashDotDot">
        <color indexed="64"/>
      </bottom>
      <diagonal/>
    </border>
    <border>
      <left/>
      <right style="thin">
        <color indexed="64"/>
      </right>
      <top/>
      <bottom style="dashDotDot">
        <color indexed="64"/>
      </bottom>
      <diagonal/>
    </border>
  </borders>
  <cellStyleXfs count="8">
    <xf numFmtId="0" fontId="0" fillId="0" borderId="0"/>
    <xf numFmtId="42" fontId="2" fillId="0" borderId="0" applyFont="0" applyFill="0" applyBorder="0" applyAlignment="0" applyProtection="0"/>
    <xf numFmtId="0" fontId="2" fillId="0" borderId="0"/>
    <xf numFmtId="0" fontId="6" fillId="2" borderId="0" applyNumberFormat="0" applyBorder="0" applyAlignment="0" applyProtection="0"/>
    <xf numFmtId="0" fontId="8" fillId="3" borderId="6" applyNumberFormat="0" applyAlignment="0" applyProtection="0"/>
    <xf numFmtId="0" fontId="13" fillId="4" borderId="14" applyNumberFormat="0" applyAlignment="0" applyProtection="0"/>
    <xf numFmtId="0" fontId="16" fillId="6" borderId="0" applyNumberFormat="0" applyBorder="0" applyAlignment="0" applyProtection="0"/>
    <xf numFmtId="9" fontId="5" fillId="0" borderId="0" applyFont="0" applyFill="0" applyBorder="0" applyAlignment="0" applyProtection="0"/>
  </cellStyleXfs>
  <cellXfs count="112">
    <xf numFmtId="0" fontId="0" fillId="0" borderId="0" xfId="0"/>
    <xf numFmtId="0" fontId="9" fillId="0" borderId="0" xfId="2" applyFont="1" applyBorder="1"/>
    <xf numFmtId="0" fontId="2" fillId="0" borderId="0" xfId="2" applyBorder="1"/>
    <xf numFmtId="0" fontId="7" fillId="0" borderId="0" xfId="0" applyFont="1" applyBorder="1" applyAlignment="1">
      <alignment horizontal="center"/>
    </xf>
    <xf numFmtId="0" fontId="0" fillId="0" borderId="0" xfId="0" applyBorder="1"/>
    <xf numFmtId="0" fontId="10" fillId="0" borderId="2" xfId="0" applyFont="1" applyBorder="1"/>
    <xf numFmtId="0" fontId="11" fillId="0" borderId="0" xfId="0" applyFont="1"/>
    <xf numFmtId="0" fontId="7" fillId="0" borderId="0" xfId="0" applyFont="1" applyAlignment="1">
      <alignment vertical="center"/>
    </xf>
    <xf numFmtId="0" fontId="10" fillId="0" borderId="3" xfId="0" applyFont="1" applyBorder="1"/>
    <xf numFmtId="0" fontId="10" fillId="0" borderId="13" xfId="0" applyFont="1" applyBorder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165" fontId="7" fillId="0" borderId="0" xfId="0" applyNumberFormat="1" applyFont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164" fontId="7" fillId="0" borderId="0" xfId="0" applyNumberFormat="1" applyFont="1" applyBorder="1" applyAlignment="1">
      <alignment horizontal="center"/>
    </xf>
    <xf numFmtId="164" fontId="5" fillId="0" borderId="0" xfId="1" applyNumberFormat="1" applyFont="1" applyBorder="1"/>
    <xf numFmtId="164" fontId="0" fillId="0" borderId="0" xfId="0" applyNumberFormat="1" applyBorder="1"/>
    <xf numFmtId="0" fontId="10" fillId="0" borderId="1" xfId="0" applyFont="1" applyBorder="1" applyAlignment="1">
      <alignment horizontal="right"/>
    </xf>
    <xf numFmtId="0" fontId="10" fillId="0" borderId="1" xfId="0" applyFont="1" applyBorder="1"/>
    <xf numFmtId="0" fontId="10" fillId="0" borderId="12" xfId="0" applyFont="1" applyBorder="1"/>
    <xf numFmtId="0" fontId="10" fillId="0" borderId="5" xfId="0" applyFont="1" applyBorder="1"/>
    <xf numFmtId="0" fontId="10" fillId="0" borderId="16" xfId="0" applyFont="1" applyBorder="1"/>
    <xf numFmtId="0" fontId="13" fillId="4" borderId="18" xfId="5" applyBorder="1" applyAlignment="1">
      <alignment horizontal="right"/>
    </xf>
    <xf numFmtId="164" fontId="13" fillId="4" borderId="18" xfId="5" applyNumberFormat="1" applyBorder="1" applyAlignment="1">
      <alignment horizontal="center"/>
    </xf>
    <xf numFmtId="164" fontId="13" fillId="4" borderId="18" xfId="5" applyNumberFormat="1" applyBorder="1" applyAlignment="1">
      <alignment horizontal="left"/>
    </xf>
    <xf numFmtId="0" fontId="10" fillId="0" borderId="1" xfId="0" applyFont="1" applyBorder="1" applyAlignment="1">
      <alignment horizontal="center"/>
    </xf>
    <xf numFmtId="0" fontId="9" fillId="0" borderId="0" xfId="0" applyFont="1"/>
    <xf numFmtId="166" fontId="9" fillId="0" borderId="1" xfId="0" applyNumberFormat="1" applyFont="1" applyBorder="1" applyAlignment="1">
      <alignment horizontal="center"/>
    </xf>
    <xf numFmtId="0" fontId="9" fillId="0" borderId="0" xfId="0" applyFont="1" applyAlignment="1">
      <alignment horizontal="right"/>
    </xf>
    <xf numFmtId="9" fontId="9" fillId="0" borderId="0" xfId="0" applyNumberFormat="1" applyFont="1" applyAlignment="1">
      <alignment horizontal="center"/>
    </xf>
    <xf numFmtId="166" fontId="9" fillId="0" borderId="0" xfId="0" applyNumberFormat="1" applyFont="1" applyAlignment="1">
      <alignment horizontal="center"/>
    </xf>
    <xf numFmtId="166" fontId="9" fillId="0" borderId="22" xfId="0" applyNumberFormat="1" applyFont="1" applyBorder="1" applyAlignment="1">
      <alignment horizontal="center"/>
    </xf>
    <xf numFmtId="166" fontId="9" fillId="0" borderId="23" xfId="0" applyNumberFormat="1" applyFont="1" applyBorder="1" applyAlignment="1">
      <alignment horizontal="center"/>
    </xf>
    <xf numFmtId="166" fontId="9" fillId="0" borderId="24" xfId="0" applyNumberFormat="1" applyFont="1" applyBorder="1" applyAlignment="1">
      <alignment horizontal="center"/>
    </xf>
    <xf numFmtId="0" fontId="9" fillId="0" borderId="1" xfId="0" applyFont="1" applyBorder="1" applyAlignment="1">
      <alignment wrapText="1"/>
    </xf>
    <xf numFmtId="0" fontId="9" fillId="0" borderId="1" xfId="0" applyFont="1" applyBorder="1"/>
    <xf numFmtId="166" fontId="9" fillId="0" borderId="26" xfId="0" applyNumberFormat="1" applyFont="1" applyBorder="1" applyAlignment="1">
      <alignment horizontal="center"/>
    </xf>
    <xf numFmtId="166" fontId="9" fillId="0" borderId="27" xfId="0" applyNumberFormat="1" applyFont="1" applyBorder="1" applyAlignment="1">
      <alignment horizontal="center"/>
    </xf>
    <xf numFmtId="166" fontId="9" fillId="0" borderId="28" xfId="0" applyNumberFormat="1" applyFont="1" applyBorder="1" applyAlignment="1">
      <alignment horizontal="center"/>
    </xf>
    <xf numFmtId="166" fontId="9" fillId="0" borderId="29" xfId="0" applyNumberFormat="1" applyFont="1" applyBorder="1" applyAlignment="1">
      <alignment horizontal="center"/>
    </xf>
    <xf numFmtId="166" fontId="9" fillId="0" borderId="30" xfId="0" applyNumberFormat="1" applyFont="1" applyBorder="1" applyAlignment="1">
      <alignment horizontal="center"/>
    </xf>
    <xf numFmtId="166" fontId="9" fillId="0" borderId="31" xfId="0" applyNumberFormat="1" applyFont="1" applyBorder="1" applyAlignment="1">
      <alignment horizontal="center"/>
    </xf>
    <xf numFmtId="0" fontId="0" fillId="0" borderId="1" xfId="0" applyFont="1" applyBorder="1" applyAlignment="1">
      <alignment textRotation="255"/>
    </xf>
    <xf numFmtId="0" fontId="0" fillId="7" borderId="1" xfId="0" applyFont="1" applyFill="1" applyBorder="1" applyAlignment="1">
      <alignment textRotation="255"/>
    </xf>
    <xf numFmtId="0" fontId="10" fillId="0" borderId="4" xfId="0" applyFont="1" applyBorder="1" applyAlignment="1">
      <alignment horizontal="right"/>
    </xf>
    <xf numFmtId="0" fontId="10" fillId="0" borderId="5" xfId="0" quotePrefix="1" applyFont="1" applyBorder="1"/>
    <xf numFmtId="0" fontId="10" fillId="0" borderId="33" xfId="0" applyFont="1" applyBorder="1" applyAlignment="1">
      <alignment horizontal="right"/>
    </xf>
    <xf numFmtId="0" fontId="10" fillId="0" borderId="34" xfId="0" quotePrefix="1" applyFont="1" applyBorder="1"/>
    <xf numFmtId="0" fontId="10" fillId="0" borderId="33" xfId="0" applyFont="1" applyFill="1" applyBorder="1" applyAlignment="1">
      <alignment horizontal="right"/>
    </xf>
    <xf numFmtId="0" fontId="10" fillId="0" borderId="34" xfId="0" quotePrefix="1" applyFont="1" applyFill="1" applyBorder="1"/>
    <xf numFmtId="0" fontId="10" fillId="0" borderId="15" xfId="0" applyFont="1" applyFill="1" applyBorder="1" applyAlignment="1">
      <alignment horizontal="right"/>
    </xf>
    <xf numFmtId="0" fontId="10" fillId="0" borderId="16" xfId="0" quotePrefix="1" applyFont="1" applyFill="1" applyBorder="1"/>
    <xf numFmtId="0" fontId="0" fillId="8" borderId="4" xfId="0" applyFill="1" applyBorder="1"/>
    <xf numFmtId="0" fontId="2" fillId="8" borderId="35" xfId="2" applyFill="1" applyBorder="1"/>
    <xf numFmtId="0" fontId="0" fillId="8" borderId="35" xfId="0" applyFill="1" applyBorder="1" applyAlignment="1">
      <alignment horizontal="right"/>
    </xf>
    <xf numFmtId="166" fontId="18" fillId="8" borderId="5" xfId="0" applyNumberFormat="1" applyFont="1" applyFill="1" applyBorder="1" applyAlignment="1">
      <alignment horizontal="center"/>
    </xf>
    <xf numFmtId="0" fontId="0" fillId="0" borderId="33" xfId="0" applyBorder="1"/>
    <xf numFmtId="0" fontId="9" fillId="0" borderId="0" xfId="0" applyFont="1" applyBorder="1" applyAlignment="1">
      <alignment horizontal="right"/>
    </xf>
    <xf numFmtId="9" fontId="19" fillId="0" borderId="34" xfId="0" applyNumberFormat="1" applyFont="1" applyBorder="1" applyAlignment="1">
      <alignment horizontal="center"/>
    </xf>
    <xf numFmtId="0" fontId="0" fillId="8" borderId="33" xfId="0" applyFill="1" applyBorder="1"/>
    <xf numFmtId="0" fontId="2" fillId="8" borderId="0" xfId="2" applyFill="1" applyBorder="1"/>
    <xf numFmtId="0" fontId="9" fillId="8" borderId="0" xfId="0" applyFont="1" applyFill="1" applyBorder="1" applyAlignment="1">
      <alignment horizontal="right"/>
    </xf>
    <xf numFmtId="9" fontId="9" fillId="8" borderId="34" xfId="0" applyNumberFormat="1" applyFont="1" applyFill="1" applyBorder="1" applyAlignment="1">
      <alignment horizontal="center"/>
    </xf>
    <xf numFmtId="0" fontId="0" fillId="0" borderId="15" xfId="0" applyBorder="1"/>
    <xf numFmtId="0" fontId="2" fillId="0" borderId="36" xfId="2" applyBorder="1"/>
    <xf numFmtId="0" fontId="9" fillId="0" borderId="36" xfId="0" applyFont="1" applyBorder="1" applyAlignment="1">
      <alignment horizontal="right"/>
    </xf>
    <xf numFmtId="9" fontId="9" fillId="0" borderId="16" xfId="0" applyNumberFormat="1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32" xfId="0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166" fontId="9" fillId="0" borderId="37" xfId="0" applyNumberFormat="1" applyFont="1" applyBorder="1" applyAlignment="1">
      <alignment horizontal="center"/>
    </xf>
    <xf numFmtId="166" fontId="9" fillId="0" borderId="38" xfId="0" applyNumberFormat="1" applyFont="1" applyBorder="1" applyAlignment="1">
      <alignment horizontal="center"/>
    </xf>
    <xf numFmtId="166" fontId="9" fillId="0" borderId="39" xfId="0" applyNumberFormat="1" applyFont="1" applyBorder="1" applyAlignment="1">
      <alignment horizontal="center"/>
    </xf>
    <xf numFmtId="0" fontId="9" fillId="0" borderId="40" xfId="0" applyFont="1" applyBorder="1" applyAlignment="1">
      <alignment horizontal="center"/>
    </xf>
    <xf numFmtId="0" fontId="9" fillId="0" borderId="41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0" fontId="9" fillId="0" borderId="0" xfId="0" applyFont="1" applyFill="1" applyBorder="1" applyAlignment="1">
      <alignment horizontal="right" wrapText="1"/>
    </xf>
    <xf numFmtId="166" fontId="0" fillId="0" borderId="1" xfId="0" applyNumberFormat="1" applyBorder="1" applyAlignment="1">
      <alignment horizontal="center"/>
    </xf>
    <xf numFmtId="9" fontId="20" fillId="0" borderId="0" xfId="0" applyNumberFormat="1" applyFont="1" applyAlignment="1">
      <alignment horizontal="center"/>
    </xf>
    <xf numFmtId="0" fontId="0" fillId="0" borderId="0" xfId="0" applyAlignment="1">
      <alignment horizontal="right"/>
    </xf>
    <xf numFmtId="9" fontId="0" fillId="0" borderId="1" xfId="7" applyFont="1" applyBorder="1" applyAlignment="1">
      <alignment horizontal="center"/>
    </xf>
    <xf numFmtId="0" fontId="0" fillId="0" borderId="2" xfId="0" applyBorder="1"/>
    <xf numFmtId="0" fontId="0" fillId="0" borderId="43" xfId="0" applyBorder="1"/>
    <xf numFmtId="0" fontId="0" fillId="0" borderId="3" xfId="0" applyBorder="1"/>
    <xf numFmtId="0" fontId="10" fillId="0" borderId="44" xfId="0" applyFont="1" applyBorder="1" applyAlignment="1">
      <alignment horizontal="right"/>
    </xf>
    <xf numFmtId="0" fontId="10" fillId="0" borderId="45" xfId="0" quotePrefix="1" applyFont="1" applyBorder="1"/>
    <xf numFmtId="0" fontId="10" fillId="0" borderId="4" xfId="0" applyFont="1" applyFill="1" applyBorder="1" applyAlignment="1">
      <alignment horizontal="right"/>
    </xf>
    <xf numFmtId="0" fontId="10" fillId="0" borderId="5" xfId="0" quotePrefix="1" applyFont="1" applyFill="1" applyBorder="1"/>
    <xf numFmtId="0" fontId="0" fillId="0" borderId="15" xfId="0" applyFont="1" applyBorder="1"/>
    <xf numFmtId="0" fontId="6" fillId="2" borderId="19" xfId="3" applyBorder="1" applyAlignment="1">
      <alignment horizontal="center"/>
    </xf>
    <xf numFmtId="0" fontId="6" fillId="2" borderId="20" xfId="3" applyBorder="1" applyAlignment="1">
      <alignment horizontal="center"/>
    </xf>
    <xf numFmtId="0" fontId="6" fillId="2" borderId="21" xfId="3" applyBorder="1" applyAlignment="1">
      <alignment horizontal="center"/>
    </xf>
    <xf numFmtId="0" fontId="3" fillId="5" borderId="7" xfId="2" applyFont="1" applyFill="1" applyBorder="1" applyAlignment="1">
      <alignment horizontal="center"/>
    </xf>
    <xf numFmtId="0" fontId="3" fillId="5" borderId="8" xfId="2" applyFont="1" applyFill="1" applyBorder="1" applyAlignment="1">
      <alignment horizontal="center"/>
    </xf>
    <xf numFmtId="0" fontId="3" fillId="5" borderId="9" xfId="2" applyFont="1" applyFill="1" applyBorder="1" applyAlignment="1">
      <alignment horizontal="center"/>
    </xf>
    <xf numFmtId="0" fontId="0" fillId="0" borderId="0" xfId="0" applyAlignment="1">
      <alignment horizontal="center"/>
    </xf>
    <xf numFmtId="0" fontId="15" fillId="4" borderId="10" xfId="5" applyFont="1" applyBorder="1" applyAlignment="1">
      <alignment horizontal="center"/>
    </xf>
    <xf numFmtId="0" fontId="15" fillId="4" borderId="17" xfId="5" applyFont="1" applyBorder="1" applyAlignment="1">
      <alignment horizontal="center"/>
    </xf>
    <xf numFmtId="0" fontId="15" fillId="4" borderId="11" xfId="5" applyFont="1" applyBorder="1" applyAlignment="1">
      <alignment horizontal="center"/>
    </xf>
    <xf numFmtId="0" fontId="17" fillId="0" borderId="0" xfId="6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8" fillId="3" borderId="6" xfId="4" applyAlignment="1">
      <alignment horizontal="center" vertical="center"/>
    </xf>
    <xf numFmtId="0" fontId="12" fillId="3" borderId="6" xfId="4" applyFont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35" xfId="0" applyFont="1" applyBorder="1" applyAlignment="1">
      <alignment horizontal="center"/>
    </xf>
    <xf numFmtId="0" fontId="10" fillId="0" borderId="5" xfId="0" applyFont="1" applyBorder="1" applyAlignment="1">
      <alignment horizontal="center"/>
    </xf>
  </cellXfs>
  <cellStyles count="8">
    <cellStyle name="Entrée" xfId="5" builtinId="20"/>
    <cellStyle name="Insatisfaisant" xfId="6" builtinId="27"/>
    <cellStyle name="Monétaire [0] 2" xfId="1"/>
    <cellStyle name="Normal" xfId="0" builtinId="0"/>
    <cellStyle name="Normal 2" xfId="2"/>
    <cellStyle name="Pourcentage" xfId="7" builtinId="5"/>
    <cellStyle name="Satisfaisant" xfId="3" builtinId="26"/>
    <cellStyle name="Vérification" xfId="4" builtin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microsoft.com/office/2007/relationships/hdphoto" Target="../media/hdphoto4.wdp"/><Relationship Id="rId13" Type="http://schemas.microsoft.com/office/2007/relationships/hdphoto" Target="../media/hdphoto6.wdp"/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12" Type="http://schemas.openxmlformats.org/officeDocument/2006/relationships/image" Target="../media/image7.png"/><Relationship Id="rId2" Type="http://schemas.microsoft.com/office/2007/relationships/hdphoto" Target="../media/hdphoto1.wdp"/><Relationship Id="rId1" Type="http://schemas.openxmlformats.org/officeDocument/2006/relationships/image" Target="../media/image1.png"/><Relationship Id="rId6" Type="http://schemas.microsoft.com/office/2007/relationships/hdphoto" Target="../media/hdphoto3.wdp"/><Relationship Id="rId11" Type="http://schemas.openxmlformats.org/officeDocument/2006/relationships/image" Target="../media/image6.jpg"/><Relationship Id="rId5" Type="http://schemas.openxmlformats.org/officeDocument/2006/relationships/image" Target="../media/image3.png"/><Relationship Id="rId15" Type="http://schemas.microsoft.com/office/2007/relationships/hdphoto" Target="../media/hdphoto7.wdp"/><Relationship Id="rId10" Type="http://schemas.microsoft.com/office/2007/relationships/hdphoto" Target="../media/hdphoto5.wdp"/><Relationship Id="rId4" Type="http://schemas.microsoft.com/office/2007/relationships/hdphoto" Target="../media/hdphoto2.wdp"/><Relationship Id="rId9" Type="http://schemas.openxmlformats.org/officeDocument/2006/relationships/image" Target="../media/image5.png"/><Relationship Id="rId14" Type="http://schemas.openxmlformats.org/officeDocument/2006/relationships/image" Target="../media/image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69054</xdr:colOff>
      <xdr:row>2</xdr:row>
      <xdr:rowOff>17859</xdr:rowOff>
    </xdr:from>
    <xdr:to>
      <xdr:col>1</xdr:col>
      <xdr:colOff>658938</xdr:colOff>
      <xdr:row>4</xdr:row>
      <xdr:rowOff>176859</xdr:rowOff>
    </xdr:to>
    <xdr:pic>
      <xdr:nvPicPr>
        <xdr:cNvPr id="10" name="Image 9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1923" b="94231" l="0" r="1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b="11806"/>
        <a:stretch/>
      </xdr:blipFill>
      <xdr:spPr>
        <a:xfrm>
          <a:off x="831054" y="398859"/>
          <a:ext cx="589884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  <xdr:twoCellAnchor editAs="oneCell">
    <xdr:from>
      <xdr:col>1</xdr:col>
      <xdr:colOff>42809</xdr:colOff>
      <xdr:row>5</xdr:row>
      <xdr:rowOff>18999</xdr:rowOff>
    </xdr:from>
    <xdr:to>
      <xdr:col>1</xdr:col>
      <xdr:colOff>702144</xdr:colOff>
      <xdr:row>7</xdr:row>
      <xdr:rowOff>177999</xdr:rowOff>
    </xdr:to>
    <xdr:pic>
      <xdr:nvPicPr>
        <xdr:cNvPr id="11" name="Image 10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BEBA8EAE-BF5A-486C-A8C5-ECC9F3942E4B}">
              <a14:imgProps xmlns:a14="http://schemas.microsoft.com/office/drawing/2010/main">
                <a14:imgLayer r:embed="rId4">
                  <a14:imgEffect>
                    <a14:backgroundRemoval t="1105" b="100000" l="0" r="100000">
                      <a14:foregroundMark x1="32579" y1="12707" x2="32579" y2="12707"/>
                      <a14:foregroundMark x1="17195" y1="34807" x2="17195" y2="34807"/>
                      <a14:foregroundMark x1="41176" y1="35359" x2="41176" y2="35359"/>
                      <a14:foregroundMark x1="20362" y1="46409" x2="20362" y2="46409"/>
                      <a14:foregroundMark x1="21267" y1="60221" x2="21267" y2="60221"/>
                      <a14:foregroundMark x1="32579" y1="78453" x2="32579" y2="78453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4809" y="971499"/>
          <a:ext cx="659335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  <xdr:twoCellAnchor editAs="oneCell">
    <xdr:from>
      <xdr:col>1</xdr:col>
      <xdr:colOff>103532</xdr:colOff>
      <xdr:row>8</xdr:row>
      <xdr:rowOff>16565</xdr:rowOff>
    </xdr:from>
    <xdr:to>
      <xdr:col>1</xdr:col>
      <xdr:colOff>643532</xdr:colOff>
      <xdr:row>10</xdr:row>
      <xdr:rowOff>175565</xdr:rowOff>
    </xdr:to>
    <xdr:pic>
      <xdr:nvPicPr>
        <xdr:cNvPr id="12" name="Image 11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BEBA8EAE-BF5A-486C-A8C5-ECC9F3942E4B}">
              <a14:imgProps xmlns:a14="http://schemas.microsoft.com/office/drawing/2010/main">
                <a14:imgLayer r:embed="rId6">
                  <a14:imgEffect>
                    <a14:backgroundRemoval t="769" b="100000" l="0" r="100000">
                      <a14:foregroundMark x1="34615" y1="36154" x2="34615" y2="36154"/>
                      <a14:foregroundMark x1="35385" y1="76154" x2="35385" y2="76154"/>
                      <a14:foregroundMark x1="30000" y1="81538" x2="30000" y2="81538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5532" y="1540565"/>
          <a:ext cx="540000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  <xdr:twoCellAnchor editAs="oneCell">
    <xdr:from>
      <xdr:col>1</xdr:col>
      <xdr:colOff>91110</xdr:colOff>
      <xdr:row>20</xdr:row>
      <xdr:rowOff>20708</xdr:rowOff>
    </xdr:from>
    <xdr:to>
      <xdr:col>1</xdr:col>
      <xdr:colOff>600722</xdr:colOff>
      <xdr:row>22</xdr:row>
      <xdr:rowOff>179708</xdr:rowOff>
    </xdr:to>
    <xdr:pic>
      <xdr:nvPicPr>
        <xdr:cNvPr id="13" name="Image 12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BEBA8EAE-BF5A-486C-A8C5-ECC9F3942E4B}">
              <a14:imgProps xmlns:a14="http://schemas.microsoft.com/office/drawing/2010/main">
                <a14:imgLayer r:embed="rId8">
                  <a14:imgEffect>
                    <a14:backgroundRemoval t="962" b="98077" l="0" r="1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3110" y="3830708"/>
          <a:ext cx="509612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  <xdr:twoCellAnchor editAs="oneCell">
    <xdr:from>
      <xdr:col>1</xdr:col>
      <xdr:colOff>20708</xdr:colOff>
      <xdr:row>17</xdr:row>
      <xdr:rowOff>12424</xdr:rowOff>
    </xdr:from>
    <xdr:to>
      <xdr:col>1</xdr:col>
      <xdr:colOff>735081</xdr:colOff>
      <xdr:row>19</xdr:row>
      <xdr:rowOff>171424</xdr:rowOff>
    </xdr:to>
    <xdr:pic>
      <xdr:nvPicPr>
        <xdr:cNvPr id="14" name="Image 13"/>
        <xdr:cNvPicPr>
          <a:picLocks noChangeAspect="1"/>
        </xdr:cNvPicPr>
      </xdr:nvPicPr>
      <xdr:blipFill rotWithShape="1">
        <a:blip xmlns:r="http://schemas.openxmlformats.org/officeDocument/2006/relationships" r:embed="rId9" cstate="print">
          <a:extLst>
            <a:ext uri="{BEBA8EAE-BF5A-486C-A8C5-ECC9F3942E4B}">
              <a14:imgProps xmlns:a14="http://schemas.microsoft.com/office/drawing/2010/main">
                <a14:imgLayer r:embed="rId10">
                  <a14:imgEffect>
                    <a14:backgroundRemoval t="962" b="100000" l="0" r="84663">
                      <a14:foregroundMark x1="14724" y1="27885" x2="14724" y2="27885"/>
                      <a14:foregroundMark x1="22086" y1="29808" x2="22086" y2="29808"/>
                      <a14:foregroundMark x1="34969" y1="31731" x2="34969" y2="31731"/>
                      <a14:foregroundMark x1="46012" y1="25962" x2="46012" y2="25962"/>
                      <a14:foregroundMark x1="38650" y1="72115" x2="38650" y2="72115"/>
                      <a14:foregroundMark x1="20859" y1="71154" x2="20859" y2="71154"/>
                      <a14:foregroundMark x1="8589" y1="72115" x2="8589" y2="72115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r="15492"/>
        <a:stretch/>
      </xdr:blipFill>
      <xdr:spPr>
        <a:xfrm>
          <a:off x="782708" y="3250924"/>
          <a:ext cx="714373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  <xdr:twoCellAnchor editAs="oneCell">
    <xdr:from>
      <xdr:col>1</xdr:col>
      <xdr:colOff>28991</xdr:colOff>
      <xdr:row>23</xdr:row>
      <xdr:rowOff>31474</xdr:rowOff>
    </xdr:from>
    <xdr:to>
      <xdr:col>1</xdr:col>
      <xdr:colOff>737052</xdr:colOff>
      <xdr:row>25</xdr:row>
      <xdr:rowOff>190474</xdr:rowOff>
    </xdr:to>
    <xdr:pic>
      <xdr:nvPicPr>
        <xdr:cNvPr id="15" name="Image 14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0991" y="4412974"/>
          <a:ext cx="708061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  <xdr:twoCellAnchor editAs="oneCell">
    <xdr:from>
      <xdr:col>1</xdr:col>
      <xdr:colOff>103532</xdr:colOff>
      <xdr:row>11</xdr:row>
      <xdr:rowOff>16565</xdr:rowOff>
    </xdr:from>
    <xdr:to>
      <xdr:col>1</xdr:col>
      <xdr:colOff>643532</xdr:colOff>
      <xdr:row>13</xdr:row>
      <xdr:rowOff>175565</xdr:rowOff>
    </xdr:to>
    <xdr:pic>
      <xdr:nvPicPr>
        <xdr:cNvPr id="16" name="Image 15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BEBA8EAE-BF5A-486C-A8C5-ECC9F3942E4B}">
              <a14:imgProps xmlns:a14="http://schemas.microsoft.com/office/drawing/2010/main">
                <a14:imgLayer r:embed="rId13">
                  <a14:imgEffect>
                    <a14:backgroundRemoval t="889" b="99556" l="0" r="100000">
                      <a14:foregroundMark x1="49778" y1="82667" x2="49778" y2="82667"/>
                      <a14:foregroundMark x1="52889" y1="87556" x2="52889" y2="87556"/>
                      <a14:foregroundMark x1="46667" y1="86667" x2="46667" y2="86667"/>
                      <a14:foregroundMark x1="47556" y1="51556" x2="47556" y2="51556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5532" y="2112065"/>
          <a:ext cx="540000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  <xdr:twoCellAnchor editAs="oneCell">
    <xdr:from>
      <xdr:col>1</xdr:col>
      <xdr:colOff>103533</xdr:colOff>
      <xdr:row>14</xdr:row>
      <xdr:rowOff>24848</xdr:rowOff>
    </xdr:from>
    <xdr:to>
      <xdr:col>1</xdr:col>
      <xdr:colOff>625338</xdr:colOff>
      <xdr:row>16</xdr:row>
      <xdr:rowOff>183848</xdr:rowOff>
    </xdr:to>
    <xdr:pic>
      <xdr:nvPicPr>
        <xdr:cNvPr id="17" name="Image 16"/>
        <xdr:cNvPicPr>
          <a:picLocks noChangeAspect="1"/>
        </xdr:cNvPicPr>
      </xdr:nvPicPr>
      <xdr:blipFill rotWithShape="1">
        <a:blip xmlns:r="http://schemas.openxmlformats.org/officeDocument/2006/relationships" r:embed="rId14" cstate="print">
          <a:extLst>
            <a:ext uri="{BEBA8EAE-BF5A-486C-A8C5-ECC9F3942E4B}">
              <a14:imgProps xmlns:a14="http://schemas.microsoft.com/office/drawing/2010/main">
                <a14:imgLayer r:embed="rId15">
                  <a14:imgEffect>
                    <a14:backgroundRemoval t="962" b="100000" l="0" r="94393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-1" r="6337"/>
        <a:stretch/>
      </xdr:blipFill>
      <xdr:spPr>
        <a:xfrm>
          <a:off x="865533" y="2691848"/>
          <a:ext cx="521805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ejean croteau" refreshedDate="41868.553289467593" createdVersion="5" refreshedVersion="5" minRefreshableVersion="3" recordCount="33">
  <cacheSource type="worksheet">
    <worksheetSource name="D_Ventes"/>
  </cacheSource>
  <cacheFields count="3">
    <cacheField name="Prénom" numFmtId="0">
      <sharedItems containsBlank="1" count="12">
        <s v="Christine"/>
        <s v="France"/>
        <s v="Ginette"/>
        <s v="Jean"/>
        <s v="Julie"/>
        <s v="Marie"/>
        <s v="Gaétan"/>
        <s v="Michel"/>
        <s v="Philipe"/>
        <s v="William"/>
        <m/>
        <s v="X" u="1"/>
      </sharedItems>
    </cacheField>
    <cacheField name="Date" numFmtId="165">
      <sharedItems containsNonDate="0" containsDate="1" containsString="0" containsBlank="1" minDate="2014-01-31T00:00:00" maxDate="2014-04-01T00:00:00" count="4">
        <d v="2014-01-31T00:00:00"/>
        <d v="2014-02-28T00:00:00"/>
        <d v="2014-03-31T00:00:00"/>
        <m/>
      </sharedItems>
      <fieldGroup base="1">
        <rangePr groupBy="months" startDate="2014-01-31T00:00:00" endDate="2014-04-01T00:00:00"/>
        <groupItems count="14">
          <s v="(vide)"/>
          <s v="janv"/>
          <s v="févr"/>
          <s v="mars"/>
          <s v="avr"/>
          <s v="mai"/>
          <s v="juin"/>
          <s v="juil"/>
          <s v="août"/>
          <s v="sept"/>
          <s v="oct"/>
          <s v="nov"/>
          <s v="déc"/>
          <s v="&gt;01-04-14"/>
        </groupItems>
      </fieldGroup>
    </cacheField>
    <cacheField name="Vente" numFmtId="164">
      <sharedItems containsString="0" containsBlank="1" containsNumber="1" containsInteger="1" minValue="3000" maxValue="18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3">
  <r>
    <x v="0"/>
    <x v="0"/>
    <n v="15000"/>
  </r>
  <r>
    <x v="1"/>
    <x v="0"/>
    <n v="12500"/>
  </r>
  <r>
    <x v="2"/>
    <x v="0"/>
    <n v="11000"/>
  </r>
  <r>
    <x v="3"/>
    <x v="0"/>
    <n v="7000"/>
  </r>
  <r>
    <x v="4"/>
    <x v="0"/>
    <n v="13000"/>
  </r>
  <r>
    <x v="5"/>
    <x v="0"/>
    <n v="10500"/>
  </r>
  <r>
    <x v="6"/>
    <x v="0"/>
    <n v="5000"/>
  </r>
  <r>
    <x v="7"/>
    <x v="0"/>
    <n v="16000"/>
  </r>
  <r>
    <x v="8"/>
    <x v="0"/>
    <n v="10000"/>
  </r>
  <r>
    <x v="9"/>
    <x v="0"/>
    <n v="10000"/>
  </r>
  <r>
    <x v="0"/>
    <x v="1"/>
    <n v="7000"/>
  </r>
  <r>
    <x v="1"/>
    <x v="1"/>
    <n v="8500"/>
  </r>
  <r>
    <x v="2"/>
    <x v="1"/>
    <n v="11500"/>
  </r>
  <r>
    <x v="3"/>
    <x v="1"/>
    <n v="12000"/>
  </r>
  <r>
    <x v="4"/>
    <x v="1"/>
    <n v="4000"/>
  </r>
  <r>
    <x v="5"/>
    <x v="1"/>
    <n v="11000"/>
  </r>
  <r>
    <x v="6"/>
    <x v="1"/>
    <n v="5200"/>
  </r>
  <r>
    <x v="7"/>
    <x v="1"/>
    <n v="17000"/>
  </r>
  <r>
    <x v="8"/>
    <x v="1"/>
    <n v="9800"/>
  </r>
  <r>
    <x v="9"/>
    <x v="1"/>
    <n v="15000"/>
  </r>
  <r>
    <x v="0"/>
    <x v="2"/>
    <n v="8500"/>
  </r>
  <r>
    <x v="1"/>
    <x v="2"/>
    <n v="14000"/>
  </r>
  <r>
    <x v="2"/>
    <x v="2"/>
    <n v="14000"/>
  </r>
  <r>
    <x v="3"/>
    <x v="2"/>
    <n v="18000"/>
  </r>
  <r>
    <x v="4"/>
    <x v="2"/>
    <n v="3500"/>
  </r>
  <r>
    <x v="5"/>
    <x v="2"/>
    <n v="7000"/>
  </r>
  <r>
    <x v="6"/>
    <x v="2"/>
    <n v="3000"/>
  </r>
  <r>
    <x v="7"/>
    <x v="2"/>
    <n v="13000"/>
  </r>
  <r>
    <x v="8"/>
    <x v="2"/>
    <n v="12500"/>
  </r>
  <r>
    <x v="9"/>
    <x v="2"/>
    <n v="9500"/>
  </r>
  <r>
    <x v="10"/>
    <x v="3"/>
    <m/>
  </r>
  <r>
    <x v="10"/>
    <x v="3"/>
    <m/>
  </r>
  <r>
    <x v="10"/>
    <x v="3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eau croisé dynamique7" cacheId="21" applyNumberFormats="0" applyBorderFormats="0" applyFontFormats="0" applyPatternFormats="0" applyAlignmentFormats="0" applyWidthHeightFormats="1" dataCaption="Valeurs" updatedVersion="5" minRefreshableVersion="3" useAutoFormatting="1" rowGrandTotals="0" colGrandTotals="0" itemPrintTitles="1" createdVersion="5" indent="0" outline="1" outlineData="1" multipleFieldFilters="0" rowHeaderCaption="Prénoms" colHeaderCaption="Mois">
  <location ref="B5:E16" firstHeaderRow="1" firstDataRow="2" firstDataCol="1"/>
  <pivotFields count="3">
    <pivotField axis="axisRow" multipleItemSelectionAllowed="1" showAll="0">
      <items count="13">
        <item x="0"/>
        <item x="1"/>
        <item x="6"/>
        <item x="2"/>
        <item x="3"/>
        <item x="4"/>
        <item x="5"/>
        <item x="7"/>
        <item x="8"/>
        <item x="9"/>
        <item h="1" x="10"/>
        <item h="1" m="1" x="11"/>
        <item t="default"/>
      </items>
    </pivotField>
    <pivotField axis="axisCol" showAll="0">
      <items count="15">
        <item h="1"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dataField="1" showAll="0"/>
  </pivotFields>
  <rowFields count="1">
    <field x="0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</rowItems>
  <colFields count="1">
    <field x="1"/>
  </colFields>
  <colItems count="3">
    <i>
      <x v="1"/>
    </i>
    <i>
      <x v="2"/>
    </i>
    <i>
      <x v="3"/>
    </i>
  </colItems>
  <dataFields count="1">
    <dataField name="Somme de Vente" fld="2" baseField="0" baseItem="1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>
    <pageSetUpPr fitToPage="1"/>
  </sheetPr>
  <dimension ref="A1:D3"/>
  <sheetViews>
    <sheetView showGridLines="0" tabSelected="1" workbookViewId="0">
      <selection activeCell="A4" sqref="A4"/>
    </sheetView>
  </sheetViews>
  <sheetFormatPr baseColWidth="10" defaultRowHeight="15" x14ac:dyDescent="0.25"/>
  <cols>
    <col min="5" max="6" width="12.7109375" customWidth="1"/>
    <col min="7" max="7" width="11.42578125" customWidth="1"/>
    <col min="10" max="13" width="11.7109375" customWidth="1"/>
  </cols>
  <sheetData>
    <row r="1" spans="1:4" x14ac:dyDescent="0.25">
      <c r="D1" s="2"/>
    </row>
    <row r="2" spans="1:4" x14ac:dyDescent="0.25">
      <c r="A2" s="90" t="s">
        <v>12</v>
      </c>
      <c r="B2" s="91"/>
      <c r="C2" s="92"/>
      <c r="D2" s="2"/>
    </row>
    <row r="3" spans="1:4" ht="21.75" x14ac:dyDescent="0.35">
      <c r="A3" s="93"/>
      <c r="B3" s="94"/>
      <c r="C3" s="95"/>
      <c r="D3" s="2"/>
    </row>
  </sheetData>
  <mergeCells count="2">
    <mergeCell ref="A2:C2"/>
    <mergeCell ref="A3:C3"/>
  </mergeCells>
  <pageMargins left="0.25" right="0.25" top="0.75" bottom="0.75" header="0.3" footer="0.3"/>
  <pageSetup paperSize="5" orientation="landscape" cellComments="atEnd" r:id="rId1"/>
  <headerFooter>
    <oddFooter>&amp;L&amp;"-,Italique"&amp;9Fichier : &amp;Z&amp;F
Feuille : &amp;A&amp;R&amp;"-,Italique"&amp;9Imprimé le : &amp;D
à &amp;T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pageSetUpPr fitToPage="1"/>
  </sheetPr>
  <dimension ref="A1:P22"/>
  <sheetViews>
    <sheetView zoomScaleNormal="100" workbookViewId="0">
      <selection activeCell="G1" sqref="G1"/>
    </sheetView>
  </sheetViews>
  <sheetFormatPr baseColWidth="10" defaultRowHeight="12.75" x14ac:dyDescent="0.2"/>
  <cols>
    <col min="1" max="1" width="4.140625" style="2" customWidth="1"/>
    <col min="2" max="2" width="16.42578125" style="2" bestFit="1" customWidth="1"/>
    <col min="3" max="3" width="7.7109375" style="2" customWidth="1"/>
    <col min="4" max="5" width="6" style="2" bestFit="1" customWidth="1"/>
    <col min="6" max="16" width="11.42578125" style="2" customWidth="1"/>
    <col min="17" max="16384" width="11.42578125" style="2"/>
  </cols>
  <sheetData>
    <row r="1" spans="1:16" ht="15" x14ac:dyDescent="0.25">
      <c r="A1"/>
      <c r="B1" s="96" t="s">
        <v>17</v>
      </c>
      <c r="C1" s="96"/>
      <c r="D1" s="96"/>
      <c r="E1" s="96"/>
      <c r="F1"/>
    </row>
    <row r="3" spans="1:16" ht="15" x14ac:dyDescent="0.25">
      <c r="B3"/>
      <c r="C3"/>
    </row>
    <row r="5" spans="1:16" ht="15" x14ac:dyDescent="0.25">
      <c r="B5" s="11" t="s">
        <v>21</v>
      </c>
      <c r="C5" s="11" t="s">
        <v>20</v>
      </c>
      <c r="D5"/>
      <c r="E5"/>
      <c r="F5"/>
      <c r="G5"/>
      <c r="H5"/>
      <c r="I5"/>
      <c r="J5"/>
      <c r="K5"/>
      <c r="L5"/>
      <c r="M5"/>
      <c r="N5"/>
      <c r="O5"/>
      <c r="P5"/>
    </row>
    <row r="6" spans="1:16" ht="15" x14ac:dyDescent="0.25">
      <c r="B6" s="11" t="s">
        <v>19</v>
      </c>
      <c r="C6" t="s">
        <v>22</v>
      </c>
      <c r="D6" t="s">
        <v>23</v>
      </c>
      <c r="E6" t="s">
        <v>24</v>
      </c>
      <c r="F6"/>
      <c r="G6"/>
      <c r="H6"/>
      <c r="I6"/>
      <c r="J6"/>
      <c r="K6"/>
      <c r="L6"/>
      <c r="M6"/>
      <c r="N6"/>
      <c r="O6"/>
      <c r="P6"/>
    </row>
    <row r="7" spans="1:16" ht="15" x14ac:dyDescent="0.25">
      <c r="B7" s="12" t="s">
        <v>1</v>
      </c>
      <c r="C7" s="10">
        <v>15000</v>
      </c>
      <c r="D7" s="10">
        <v>7000</v>
      </c>
      <c r="E7" s="10">
        <v>8500</v>
      </c>
      <c r="F7"/>
      <c r="G7"/>
      <c r="H7"/>
      <c r="I7"/>
      <c r="J7"/>
      <c r="K7"/>
      <c r="L7"/>
      <c r="M7"/>
      <c r="N7"/>
      <c r="O7"/>
      <c r="P7"/>
    </row>
    <row r="8" spans="1:16" ht="15" x14ac:dyDescent="0.25">
      <c r="B8" s="12" t="s">
        <v>2</v>
      </c>
      <c r="C8" s="10">
        <v>12500</v>
      </c>
      <c r="D8" s="10">
        <v>8500</v>
      </c>
      <c r="E8" s="10">
        <v>14000</v>
      </c>
      <c r="F8"/>
      <c r="G8"/>
      <c r="H8"/>
      <c r="I8"/>
      <c r="J8"/>
      <c r="K8"/>
      <c r="L8"/>
      <c r="M8"/>
      <c r="N8"/>
      <c r="O8"/>
      <c r="P8"/>
    </row>
    <row r="9" spans="1:16" ht="15" x14ac:dyDescent="0.25">
      <c r="B9" s="12" t="s">
        <v>0</v>
      </c>
      <c r="C9" s="10">
        <v>5000</v>
      </c>
      <c r="D9" s="10">
        <v>5200</v>
      </c>
      <c r="E9" s="10">
        <v>3000</v>
      </c>
      <c r="F9"/>
      <c r="G9"/>
      <c r="H9"/>
      <c r="I9"/>
      <c r="J9"/>
      <c r="K9"/>
      <c r="L9"/>
      <c r="M9"/>
      <c r="N9"/>
      <c r="O9"/>
      <c r="P9"/>
    </row>
    <row r="10" spans="1:16" ht="15" x14ac:dyDescent="0.25">
      <c r="B10" s="12" t="s">
        <v>3</v>
      </c>
      <c r="C10" s="10">
        <v>11000</v>
      </c>
      <c r="D10" s="10">
        <v>11500</v>
      </c>
      <c r="E10" s="10">
        <v>14000</v>
      </c>
      <c r="F10"/>
      <c r="G10"/>
      <c r="H10"/>
      <c r="I10"/>
      <c r="J10"/>
      <c r="K10"/>
      <c r="L10"/>
      <c r="M10"/>
      <c r="N10"/>
      <c r="O10"/>
      <c r="P10"/>
    </row>
    <row r="11" spans="1:16" ht="15" x14ac:dyDescent="0.25">
      <c r="B11" s="12" t="s">
        <v>9</v>
      </c>
      <c r="C11" s="10">
        <v>7000</v>
      </c>
      <c r="D11" s="10">
        <v>12000</v>
      </c>
      <c r="E11" s="10">
        <v>18000</v>
      </c>
      <c r="F11"/>
      <c r="G11"/>
      <c r="H11"/>
      <c r="I11"/>
      <c r="J11"/>
      <c r="K11"/>
      <c r="L11"/>
      <c r="M11"/>
      <c r="N11"/>
      <c r="O11"/>
      <c r="P11"/>
    </row>
    <row r="12" spans="1:16" ht="15" x14ac:dyDescent="0.25">
      <c r="B12" s="12" t="s">
        <v>4</v>
      </c>
      <c r="C12" s="10">
        <v>13000</v>
      </c>
      <c r="D12" s="10">
        <v>4000</v>
      </c>
      <c r="E12" s="10">
        <v>3500</v>
      </c>
      <c r="F12"/>
      <c r="G12"/>
      <c r="H12"/>
      <c r="I12"/>
      <c r="J12"/>
      <c r="K12"/>
      <c r="L12"/>
      <c r="M12"/>
      <c r="N12"/>
      <c r="O12"/>
      <c r="P12"/>
    </row>
    <row r="13" spans="1:16" ht="15" x14ac:dyDescent="0.25">
      <c r="B13" s="12" t="s">
        <v>5</v>
      </c>
      <c r="C13" s="10">
        <v>10500</v>
      </c>
      <c r="D13" s="10">
        <v>11000</v>
      </c>
      <c r="E13" s="10">
        <v>7000</v>
      </c>
      <c r="F13"/>
      <c r="G13"/>
      <c r="H13"/>
      <c r="I13"/>
      <c r="J13"/>
      <c r="K13"/>
      <c r="L13"/>
      <c r="M13"/>
      <c r="N13"/>
      <c r="O13"/>
      <c r="P13"/>
    </row>
    <row r="14" spans="1:16" ht="15" x14ac:dyDescent="0.25">
      <c r="B14" s="12" t="s">
        <v>6</v>
      </c>
      <c r="C14" s="10">
        <v>16000</v>
      </c>
      <c r="D14" s="10">
        <v>17000</v>
      </c>
      <c r="E14" s="10">
        <v>13000</v>
      </c>
      <c r="F14"/>
      <c r="G14"/>
      <c r="H14"/>
      <c r="I14"/>
      <c r="J14"/>
      <c r="K14"/>
      <c r="L14"/>
      <c r="M14"/>
      <c r="N14"/>
      <c r="O14"/>
      <c r="P14"/>
    </row>
    <row r="15" spans="1:16" ht="15" x14ac:dyDescent="0.25">
      <c r="B15" s="12" t="s">
        <v>7</v>
      </c>
      <c r="C15" s="10">
        <v>10000</v>
      </c>
      <c r="D15" s="10">
        <v>9800</v>
      </c>
      <c r="E15" s="10">
        <v>12500</v>
      </c>
      <c r="F15"/>
      <c r="G15"/>
      <c r="H15"/>
      <c r="I15"/>
      <c r="J15"/>
      <c r="K15"/>
      <c r="L15"/>
      <c r="M15"/>
      <c r="N15"/>
      <c r="O15"/>
      <c r="P15"/>
    </row>
    <row r="16" spans="1:16" ht="15" x14ac:dyDescent="0.25">
      <c r="B16" s="12" t="s">
        <v>8</v>
      </c>
      <c r="C16" s="10">
        <v>10000</v>
      </c>
      <c r="D16" s="10">
        <v>15000</v>
      </c>
      <c r="E16" s="10">
        <v>9500</v>
      </c>
      <c r="F16"/>
      <c r="G16"/>
      <c r="H16"/>
      <c r="I16"/>
      <c r="J16"/>
      <c r="K16"/>
      <c r="L16"/>
      <c r="M16"/>
      <c r="N16"/>
      <c r="O16"/>
      <c r="P16"/>
    </row>
    <row r="17" spans="2:16" ht="15" x14ac:dyDescent="0.25"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</row>
    <row r="18" spans="2:16" ht="15" x14ac:dyDescent="0.25"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</row>
    <row r="19" spans="2:16" ht="15" x14ac:dyDescent="0.25">
      <c r="B19"/>
      <c r="C19"/>
      <c r="D19"/>
    </row>
    <row r="20" spans="2:16" ht="15" x14ac:dyDescent="0.25">
      <c r="B20"/>
      <c r="C20"/>
      <c r="D20"/>
    </row>
    <row r="21" spans="2:16" ht="15" x14ac:dyDescent="0.25">
      <c r="B21"/>
      <c r="C21"/>
      <c r="D21"/>
    </row>
    <row r="22" spans="2:16" ht="15" x14ac:dyDescent="0.25">
      <c r="B22"/>
      <c r="C22"/>
      <c r="D22"/>
    </row>
  </sheetData>
  <dataConsolidate/>
  <mergeCells count="1">
    <mergeCell ref="B1:E1"/>
  </mergeCells>
  <printOptions headings="1"/>
  <pageMargins left="0.25" right="0.25" top="0.75" bottom="0.75" header="0.3" footer="0.3"/>
  <pageSetup paperSize="5" orientation="landscape" cellComments="atEnd" r:id="rId2"/>
  <headerFooter>
    <oddFooter>&amp;C&amp;F&amp;L&amp;A&amp;R&amp;"-,Italique"&amp;9Imprimé le : &amp;D
à &amp;T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"/>
  <sheetViews>
    <sheetView workbookViewId="0">
      <selection activeCell="A9" sqref="A9"/>
    </sheetView>
  </sheetViews>
  <sheetFormatPr baseColWidth="10" defaultColWidth="10.7109375" defaultRowHeight="15" x14ac:dyDescent="0.25"/>
  <cols>
    <col min="1" max="1" width="20.7109375" customWidth="1"/>
    <col min="2" max="2" width="12.7109375" customWidth="1"/>
    <col min="3" max="3" width="20.7109375" customWidth="1"/>
    <col min="4" max="4" width="12.7109375" customWidth="1"/>
    <col min="5" max="5" width="20.7109375" customWidth="1"/>
    <col min="6" max="6" width="12.7109375" customWidth="1"/>
    <col min="7" max="7" width="20.7109375" customWidth="1"/>
    <col min="8" max="8" width="12.7109375" customWidth="1"/>
    <col min="9" max="10" width="6.7109375" customWidth="1"/>
    <col min="11" max="12" width="15.7109375" customWidth="1"/>
    <col min="13" max="13" width="6.7109375" customWidth="1"/>
  </cols>
  <sheetData>
    <row r="1" spans="1:8" ht="19.5" thickBot="1" x14ac:dyDescent="0.35">
      <c r="A1" s="97" t="s">
        <v>30</v>
      </c>
      <c r="B1" s="98"/>
      <c r="C1" s="98"/>
      <c r="D1" s="98"/>
      <c r="E1" s="98"/>
      <c r="F1" s="98"/>
      <c r="G1" s="98"/>
      <c r="H1" s="99"/>
    </row>
    <row r="2" spans="1:8" x14ac:dyDescent="0.25">
      <c r="A2" s="23" t="s">
        <v>31</v>
      </c>
      <c r="B2" s="24">
        <v>120000</v>
      </c>
      <c r="C2" s="23" t="s">
        <v>32</v>
      </c>
      <c r="D2" s="24"/>
      <c r="E2" s="23" t="s">
        <v>33</v>
      </c>
      <c r="F2" s="24"/>
      <c r="G2" s="23" t="s">
        <v>25</v>
      </c>
      <c r="H2" s="25">
        <v>1000</v>
      </c>
    </row>
    <row r="5" spans="1:8" ht="15.75" x14ac:dyDescent="0.25">
      <c r="A5" s="53"/>
      <c r="B5" s="54"/>
      <c r="C5" s="55" t="s">
        <v>57</v>
      </c>
      <c r="D5" s="56">
        <f>Satisfactions!O11</f>
        <v>4.2816071428571423</v>
      </c>
    </row>
    <row r="6" spans="1:8" x14ac:dyDescent="0.25">
      <c r="A6" s="57"/>
      <c r="B6" s="2"/>
      <c r="C6" s="58" t="s">
        <v>58</v>
      </c>
      <c r="D6" s="59">
        <f>Satisfactions!P12</f>
        <v>0.85632142857142857</v>
      </c>
    </row>
    <row r="7" spans="1:8" x14ac:dyDescent="0.25">
      <c r="A7" s="60"/>
      <c r="B7" s="61"/>
      <c r="C7" s="62" t="s">
        <v>59</v>
      </c>
      <c r="D7" s="63">
        <f>1-D6</f>
        <v>0.14367857142857143</v>
      </c>
    </row>
    <row r="8" spans="1:8" x14ac:dyDescent="0.25">
      <c r="A8" s="64"/>
      <c r="B8" s="65"/>
      <c r="C8" s="66" t="s">
        <v>60</v>
      </c>
      <c r="D8" s="67">
        <v>1</v>
      </c>
    </row>
  </sheetData>
  <mergeCells count="1">
    <mergeCell ref="A1:H1"/>
  </mergeCells>
  <pageMargins left="0.25" right="0.25" top="0.75" bottom="0.75" header="0.3" footer="0.3"/>
  <pageSetup paperSize="5" orientation="landscape" cellComments="atEnd" r:id="rId1"/>
  <headerFooter>
    <oddFooter>&amp;L&amp;"-,Italique"&amp;9Fichier : &amp;Z&amp;F
Feuille : &amp;A&amp;R&amp;"-,Italique"&amp;9Imprimé le : &amp;D
à &amp;T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pageSetUpPr fitToPage="1"/>
  </sheetPr>
  <dimension ref="A1:C31"/>
  <sheetViews>
    <sheetView workbookViewId="0">
      <selection activeCell="E2" sqref="E2"/>
    </sheetView>
  </sheetViews>
  <sheetFormatPr baseColWidth="10" defaultRowHeight="15" x14ac:dyDescent="0.25"/>
  <cols>
    <col min="1" max="1" width="11.42578125" style="4"/>
    <col min="2" max="2" width="11.42578125" style="14"/>
    <col min="3" max="3" width="11.42578125" style="17"/>
  </cols>
  <sheetData>
    <row r="1" spans="1:3" x14ac:dyDescent="0.25">
      <c r="A1" s="3" t="s">
        <v>10</v>
      </c>
      <c r="B1" s="13" t="s">
        <v>18</v>
      </c>
      <c r="C1" s="15" t="s">
        <v>11</v>
      </c>
    </row>
    <row r="2" spans="1:3" x14ac:dyDescent="0.25">
      <c r="A2" s="2" t="s">
        <v>1</v>
      </c>
      <c r="B2" s="14">
        <v>41670</v>
      </c>
      <c r="C2" s="16">
        <v>15000</v>
      </c>
    </row>
    <row r="3" spans="1:3" x14ac:dyDescent="0.25">
      <c r="A3" s="1" t="s">
        <v>2</v>
      </c>
      <c r="B3" s="14">
        <v>41670</v>
      </c>
      <c r="C3" s="16">
        <v>12500</v>
      </c>
    </row>
    <row r="4" spans="1:3" x14ac:dyDescent="0.25">
      <c r="A4" s="1" t="s">
        <v>3</v>
      </c>
      <c r="B4" s="14">
        <v>41670</v>
      </c>
      <c r="C4" s="16">
        <v>11000</v>
      </c>
    </row>
    <row r="5" spans="1:3" x14ac:dyDescent="0.25">
      <c r="A5" s="1" t="s">
        <v>9</v>
      </c>
      <c r="B5" s="14">
        <v>41670</v>
      </c>
      <c r="C5" s="16">
        <v>7000</v>
      </c>
    </row>
    <row r="6" spans="1:3" x14ac:dyDescent="0.25">
      <c r="A6" s="1" t="s">
        <v>4</v>
      </c>
      <c r="B6" s="14">
        <v>41670</v>
      </c>
      <c r="C6" s="16">
        <v>13000</v>
      </c>
    </row>
    <row r="7" spans="1:3" x14ac:dyDescent="0.25">
      <c r="A7" s="1" t="s">
        <v>5</v>
      </c>
      <c r="B7" s="14">
        <v>41670</v>
      </c>
      <c r="C7" s="16">
        <v>10500</v>
      </c>
    </row>
    <row r="8" spans="1:3" x14ac:dyDescent="0.25">
      <c r="A8" s="2" t="s">
        <v>0</v>
      </c>
      <c r="B8" s="14">
        <v>41670</v>
      </c>
      <c r="C8" s="16">
        <v>5000</v>
      </c>
    </row>
    <row r="9" spans="1:3" x14ac:dyDescent="0.25">
      <c r="A9" s="1" t="s">
        <v>6</v>
      </c>
      <c r="B9" s="14">
        <v>41670</v>
      </c>
      <c r="C9" s="16">
        <v>16000</v>
      </c>
    </row>
    <row r="10" spans="1:3" x14ac:dyDescent="0.25">
      <c r="A10" s="1" t="s">
        <v>7</v>
      </c>
      <c r="B10" s="14">
        <v>41670</v>
      </c>
      <c r="C10" s="16">
        <v>10000</v>
      </c>
    </row>
    <row r="11" spans="1:3" x14ac:dyDescent="0.25">
      <c r="A11" s="1" t="s">
        <v>8</v>
      </c>
      <c r="B11" s="14">
        <v>41670</v>
      </c>
      <c r="C11" s="16">
        <v>10000</v>
      </c>
    </row>
    <row r="12" spans="1:3" x14ac:dyDescent="0.25">
      <c r="A12" s="2" t="s">
        <v>1</v>
      </c>
      <c r="B12" s="14">
        <v>41698</v>
      </c>
      <c r="C12" s="16">
        <v>7000</v>
      </c>
    </row>
    <row r="13" spans="1:3" x14ac:dyDescent="0.25">
      <c r="A13" s="1" t="s">
        <v>2</v>
      </c>
      <c r="B13" s="14">
        <v>41698</v>
      </c>
      <c r="C13" s="16">
        <v>8500</v>
      </c>
    </row>
    <row r="14" spans="1:3" x14ac:dyDescent="0.25">
      <c r="A14" s="1" t="s">
        <v>3</v>
      </c>
      <c r="B14" s="14">
        <v>41698</v>
      </c>
      <c r="C14" s="16">
        <v>11500</v>
      </c>
    </row>
    <row r="15" spans="1:3" x14ac:dyDescent="0.25">
      <c r="A15" s="1" t="s">
        <v>9</v>
      </c>
      <c r="B15" s="14">
        <v>41698</v>
      </c>
      <c r="C15" s="16">
        <v>12000</v>
      </c>
    </row>
    <row r="16" spans="1:3" x14ac:dyDescent="0.25">
      <c r="A16" s="1" t="s">
        <v>4</v>
      </c>
      <c r="B16" s="14">
        <v>41698</v>
      </c>
      <c r="C16" s="16">
        <v>4000</v>
      </c>
    </row>
    <row r="17" spans="1:3" x14ac:dyDescent="0.25">
      <c r="A17" s="1" t="s">
        <v>5</v>
      </c>
      <c r="B17" s="14">
        <v>41698</v>
      </c>
      <c r="C17" s="16">
        <v>11000</v>
      </c>
    </row>
    <row r="18" spans="1:3" x14ac:dyDescent="0.25">
      <c r="A18" s="2" t="s">
        <v>0</v>
      </c>
      <c r="B18" s="14">
        <v>41698</v>
      </c>
      <c r="C18" s="16">
        <v>5200</v>
      </c>
    </row>
    <row r="19" spans="1:3" x14ac:dyDescent="0.25">
      <c r="A19" s="1" t="s">
        <v>6</v>
      </c>
      <c r="B19" s="14">
        <v>41698</v>
      </c>
      <c r="C19" s="16">
        <v>17000</v>
      </c>
    </row>
    <row r="20" spans="1:3" x14ac:dyDescent="0.25">
      <c r="A20" s="1" t="s">
        <v>7</v>
      </c>
      <c r="B20" s="14">
        <v>41698</v>
      </c>
      <c r="C20" s="16">
        <v>9800</v>
      </c>
    </row>
    <row r="21" spans="1:3" x14ac:dyDescent="0.25">
      <c r="A21" s="1" t="s">
        <v>8</v>
      </c>
      <c r="B21" s="14">
        <v>41698</v>
      </c>
      <c r="C21" s="16">
        <v>15000</v>
      </c>
    </row>
    <row r="22" spans="1:3" x14ac:dyDescent="0.25">
      <c r="A22" s="2" t="s">
        <v>1</v>
      </c>
      <c r="B22" s="14">
        <v>41729</v>
      </c>
      <c r="C22" s="16">
        <v>8500</v>
      </c>
    </row>
    <row r="23" spans="1:3" x14ac:dyDescent="0.25">
      <c r="A23" s="1" t="s">
        <v>2</v>
      </c>
      <c r="B23" s="14">
        <v>41729</v>
      </c>
      <c r="C23" s="16">
        <v>14000</v>
      </c>
    </row>
    <row r="24" spans="1:3" x14ac:dyDescent="0.25">
      <c r="A24" s="1" t="s">
        <v>3</v>
      </c>
      <c r="B24" s="14">
        <v>41729</v>
      </c>
      <c r="C24" s="16">
        <v>14000</v>
      </c>
    </row>
    <row r="25" spans="1:3" x14ac:dyDescent="0.25">
      <c r="A25" s="1" t="s">
        <v>9</v>
      </c>
      <c r="B25" s="14">
        <v>41729</v>
      </c>
      <c r="C25" s="16">
        <v>18000</v>
      </c>
    </row>
    <row r="26" spans="1:3" x14ac:dyDescent="0.25">
      <c r="A26" s="1" t="s">
        <v>4</v>
      </c>
      <c r="B26" s="14">
        <v>41729</v>
      </c>
      <c r="C26" s="16">
        <v>3500</v>
      </c>
    </row>
    <row r="27" spans="1:3" x14ac:dyDescent="0.25">
      <c r="A27" s="1" t="s">
        <v>5</v>
      </c>
      <c r="B27" s="14">
        <v>41729</v>
      </c>
      <c r="C27" s="16">
        <v>7000</v>
      </c>
    </row>
    <row r="28" spans="1:3" x14ac:dyDescent="0.25">
      <c r="A28" s="2" t="s">
        <v>0</v>
      </c>
      <c r="B28" s="14">
        <v>41729</v>
      </c>
      <c r="C28" s="16">
        <v>3000</v>
      </c>
    </row>
    <row r="29" spans="1:3" x14ac:dyDescent="0.25">
      <c r="A29" s="1" t="s">
        <v>6</v>
      </c>
      <c r="B29" s="14">
        <v>41729</v>
      </c>
      <c r="C29" s="16">
        <v>13000</v>
      </c>
    </row>
    <row r="30" spans="1:3" x14ac:dyDescent="0.25">
      <c r="A30" s="1" t="s">
        <v>7</v>
      </c>
      <c r="B30" s="14">
        <v>41729</v>
      </c>
      <c r="C30" s="16">
        <v>12500</v>
      </c>
    </row>
    <row r="31" spans="1:3" x14ac:dyDescent="0.25">
      <c r="A31" s="1" t="s">
        <v>8</v>
      </c>
      <c r="B31" s="14">
        <v>41729</v>
      </c>
      <c r="C31" s="16">
        <v>9500</v>
      </c>
    </row>
  </sheetData>
  <printOptions headings="1"/>
  <pageMargins left="0.23622047244094491" right="0.23622047244094491" top="0.74803149606299213" bottom="0.74803149606299213" header="0.31496062992125984" footer="0.31496062992125984"/>
  <pageSetup paperSize="5" orientation="portrait" cellComments="atEnd" r:id="rId1"/>
  <headerFooter>
    <oddFooter>&amp;L&amp;"-,Italique"&amp;9Fichier : &amp;Z&amp;F
Feuille : &amp;A&amp;R&amp;"-,Italique"&amp;9Imprimé le : &amp;D
à &amp;T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3"/>
  <sheetViews>
    <sheetView workbookViewId="0">
      <selection activeCell="B14" sqref="B14"/>
    </sheetView>
  </sheetViews>
  <sheetFormatPr baseColWidth="10" defaultRowHeight="12.75" x14ac:dyDescent="0.2"/>
  <cols>
    <col min="1" max="1" width="2.28515625" style="27" bestFit="1" customWidth="1"/>
    <col min="2" max="2" width="40.5703125" style="27" bestFit="1" customWidth="1"/>
    <col min="3" max="3" width="2.28515625" style="27" bestFit="1" customWidth="1"/>
    <col min="4" max="12" width="11.5703125" style="27" customWidth="1"/>
    <col min="13" max="13" width="12.5703125" style="27" customWidth="1"/>
    <col min="14" max="14" width="3.42578125" style="27" customWidth="1"/>
    <col min="15" max="15" width="8.5703125" style="27" customWidth="1"/>
    <col min="16" max="16" width="6.85546875" style="27" customWidth="1"/>
    <col min="17" max="16384" width="11.42578125" style="27"/>
  </cols>
  <sheetData>
    <row r="1" spans="1:18" ht="136.5" x14ac:dyDescent="0.2">
      <c r="A1" s="100" t="s">
        <v>61</v>
      </c>
      <c r="B1" s="100"/>
      <c r="C1" s="68">
        <v>5</v>
      </c>
      <c r="D1" s="44" t="s">
        <v>1</v>
      </c>
      <c r="E1" s="43" t="s">
        <v>2</v>
      </c>
      <c r="F1" s="44" t="s">
        <v>0</v>
      </c>
      <c r="G1" s="43" t="s">
        <v>3</v>
      </c>
      <c r="H1" s="44" t="s">
        <v>9</v>
      </c>
      <c r="I1" s="43" t="s">
        <v>4</v>
      </c>
      <c r="J1" s="44" t="s">
        <v>5</v>
      </c>
      <c r="K1" s="43" t="s">
        <v>6</v>
      </c>
      <c r="L1" s="44" t="s">
        <v>7</v>
      </c>
      <c r="M1" s="43" t="s">
        <v>8</v>
      </c>
    </row>
    <row r="2" spans="1:18" ht="15" x14ac:dyDescent="0.25">
      <c r="A2" s="36">
        <v>1</v>
      </c>
      <c r="B2" s="35" t="s">
        <v>46</v>
      </c>
      <c r="C2" s="69" t="s">
        <v>45</v>
      </c>
      <c r="D2" s="42">
        <v>4.5</v>
      </c>
      <c r="E2" s="41">
        <v>4.5</v>
      </c>
      <c r="F2" s="41">
        <v>3.7</v>
      </c>
      <c r="G2" s="41">
        <v>4</v>
      </c>
      <c r="H2" s="41">
        <v>4.8</v>
      </c>
      <c r="I2" s="41">
        <v>3.7</v>
      </c>
      <c r="J2" s="41">
        <v>4.666666666666667</v>
      </c>
      <c r="K2" s="41">
        <v>4.7</v>
      </c>
      <c r="L2" s="41">
        <v>4</v>
      </c>
      <c r="M2" s="40">
        <v>4.2</v>
      </c>
      <c r="N2" s="69" t="s">
        <v>45</v>
      </c>
      <c r="O2" s="31">
        <f t="shared" ref="O2:O9" si="0">AVERAGE(D2:N2)</f>
        <v>4.2766666666666673</v>
      </c>
      <c r="P2" s="30">
        <f>O2/$C$1</f>
        <v>0.8553333333333335</v>
      </c>
      <c r="R2"/>
    </row>
    <row r="3" spans="1:18" ht="15" x14ac:dyDescent="0.25">
      <c r="A3" s="36">
        <v>2</v>
      </c>
      <c r="B3" s="35" t="s">
        <v>44</v>
      </c>
      <c r="C3" s="70" t="s">
        <v>43</v>
      </c>
      <c r="D3" s="39">
        <v>4.666666666666667</v>
      </c>
      <c r="E3" s="38">
        <v>4.9000000000000004</v>
      </c>
      <c r="F3" s="38">
        <v>3.8</v>
      </c>
      <c r="G3" s="38">
        <v>4.5</v>
      </c>
      <c r="H3" s="38">
        <v>4.3</v>
      </c>
      <c r="I3" s="38">
        <v>4.2</v>
      </c>
      <c r="J3" s="38">
        <v>5</v>
      </c>
      <c r="K3" s="38">
        <v>4.5</v>
      </c>
      <c r="L3" s="38">
        <v>5</v>
      </c>
      <c r="M3" s="37">
        <v>4.3</v>
      </c>
      <c r="N3" s="70" t="s">
        <v>43</v>
      </c>
      <c r="O3" s="31">
        <f t="shared" si="0"/>
        <v>4.5166666666666666</v>
      </c>
      <c r="P3" s="30">
        <f t="shared" ref="P3:P9" si="1">O3/$C$1</f>
        <v>0.90333333333333332</v>
      </c>
      <c r="R3"/>
    </row>
    <row r="4" spans="1:18" ht="15" x14ac:dyDescent="0.25">
      <c r="A4" s="36">
        <v>3</v>
      </c>
      <c r="B4" s="35" t="s">
        <v>42</v>
      </c>
      <c r="C4" s="70" t="s">
        <v>41</v>
      </c>
      <c r="D4" s="39">
        <v>4.5</v>
      </c>
      <c r="E4" s="38">
        <v>4.5</v>
      </c>
      <c r="F4" s="38">
        <v>4.7142857142857144</v>
      </c>
      <c r="G4" s="38">
        <v>4.5</v>
      </c>
      <c r="H4" s="38">
        <v>4</v>
      </c>
      <c r="I4" s="38">
        <v>4.2</v>
      </c>
      <c r="J4" s="38">
        <v>4.333333333333333</v>
      </c>
      <c r="K4" s="38">
        <v>4.5999999999999996</v>
      </c>
      <c r="L4" s="38">
        <v>4.333333333333333</v>
      </c>
      <c r="M4" s="37">
        <v>4.7</v>
      </c>
      <c r="N4" s="70" t="s">
        <v>41</v>
      </c>
      <c r="O4" s="31">
        <f t="shared" si="0"/>
        <v>4.4380952380952383</v>
      </c>
      <c r="P4" s="30">
        <f t="shared" si="1"/>
        <v>0.88761904761904764</v>
      </c>
      <c r="R4"/>
    </row>
    <row r="5" spans="1:18" ht="15" x14ac:dyDescent="0.25">
      <c r="A5" s="36">
        <v>4</v>
      </c>
      <c r="B5" s="35" t="s">
        <v>62</v>
      </c>
      <c r="C5" s="70" t="s">
        <v>35</v>
      </c>
      <c r="D5" s="71">
        <v>4.8</v>
      </c>
      <c r="E5" s="72">
        <v>4.8</v>
      </c>
      <c r="F5" s="72">
        <v>3.8</v>
      </c>
      <c r="G5" s="72">
        <v>4</v>
      </c>
      <c r="H5" s="72">
        <v>4.2</v>
      </c>
      <c r="I5" s="72">
        <v>4</v>
      </c>
      <c r="J5" s="72">
        <v>4</v>
      </c>
      <c r="K5" s="72">
        <v>4.5</v>
      </c>
      <c r="L5" s="72">
        <v>4</v>
      </c>
      <c r="M5" s="73">
        <v>4.8</v>
      </c>
      <c r="N5" s="70" t="s">
        <v>35</v>
      </c>
      <c r="O5" s="31">
        <f t="shared" si="0"/>
        <v>4.2899999999999991</v>
      </c>
      <c r="P5" s="30">
        <f t="shared" si="1"/>
        <v>0.85799999999999987</v>
      </c>
      <c r="R5"/>
    </row>
    <row r="6" spans="1:18" ht="15" x14ac:dyDescent="0.25">
      <c r="A6" s="36">
        <v>5</v>
      </c>
      <c r="B6" s="35" t="s">
        <v>36</v>
      </c>
      <c r="C6" s="74" t="s">
        <v>63</v>
      </c>
      <c r="D6" s="34">
        <v>4.5</v>
      </c>
      <c r="E6" s="33">
        <v>4.5</v>
      </c>
      <c r="F6" s="33">
        <v>4.7142857142857144</v>
      </c>
      <c r="G6" s="33">
        <v>4.5</v>
      </c>
      <c r="H6" s="33">
        <v>4</v>
      </c>
      <c r="I6" s="33">
        <v>3.7</v>
      </c>
      <c r="J6" s="33">
        <v>4.666666666666667</v>
      </c>
      <c r="K6" s="33">
        <v>4.8</v>
      </c>
      <c r="L6" s="33">
        <v>4</v>
      </c>
      <c r="M6" s="32">
        <v>5</v>
      </c>
      <c r="N6" s="74" t="s">
        <v>63</v>
      </c>
      <c r="O6" s="31">
        <f t="shared" si="0"/>
        <v>4.4380952380952383</v>
      </c>
      <c r="P6" s="30">
        <f t="shared" si="1"/>
        <v>0.88761904761904764</v>
      </c>
      <c r="R6"/>
    </row>
    <row r="7" spans="1:18" ht="15" x14ac:dyDescent="0.25">
      <c r="A7" s="36">
        <v>6</v>
      </c>
      <c r="B7" s="35" t="s">
        <v>40</v>
      </c>
      <c r="C7" s="75" t="s">
        <v>39</v>
      </c>
      <c r="D7" s="39">
        <v>4.9000000000000004</v>
      </c>
      <c r="E7" s="38">
        <v>4.8</v>
      </c>
      <c r="F7" s="38">
        <v>3.1</v>
      </c>
      <c r="G7" s="38">
        <v>4.5</v>
      </c>
      <c r="H7" s="38">
        <v>4.9000000000000004</v>
      </c>
      <c r="I7" s="38">
        <v>3.8</v>
      </c>
      <c r="J7" s="38">
        <v>3.7</v>
      </c>
      <c r="K7" s="38">
        <v>4.9000000000000004</v>
      </c>
      <c r="L7" s="38">
        <v>4.333333333333333</v>
      </c>
      <c r="M7" s="37">
        <v>3.5</v>
      </c>
      <c r="N7" s="75" t="s">
        <v>39</v>
      </c>
      <c r="O7" s="31">
        <f t="shared" si="0"/>
        <v>4.2433333333333332</v>
      </c>
      <c r="P7" s="30">
        <f t="shared" si="1"/>
        <v>0.84866666666666668</v>
      </c>
      <c r="R7"/>
    </row>
    <row r="8" spans="1:18" ht="15" x14ac:dyDescent="0.25">
      <c r="A8" s="36">
        <v>7</v>
      </c>
      <c r="B8" s="35" t="s">
        <v>38</v>
      </c>
      <c r="C8" s="70" t="s">
        <v>37</v>
      </c>
      <c r="D8" s="39">
        <v>4.5</v>
      </c>
      <c r="E8" s="38">
        <v>3.9</v>
      </c>
      <c r="F8" s="38">
        <v>3.2</v>
      </c>
      <c r="G8" s="38">
        <v>4.5</v>
      </c>
      <c r="H8" s="38">
        <v>4.8</v>
      </c>
      <c r="I8" s="38">
        <v>3.9</v>
      </c>
      <c r="J8" s="38">
        <v>3.5</v>
      </c>
      <c r="K8" s="38">
        <v>4.5</v>
      </c>
      <c r="L8" s="38">
        <v>5</v>
      </c>
      <c r="M8" s="37">
        <v>3.8</v>
      </c>
      <c r="N8" s="70" t="s">
        <v>37</v>
      </c>
      <c r="O8" s="31">
        <f t="shared" si="0"/>
        <v>4.1599999999999993</v>
      </c>
      <c r="P8" s="30">
        <f t="shared" si="1"/>
        <v>0.83199999999999985</v>
      </c>
      <c r="R8"/>
    </row>
    <row r="9" spans="1:18" ht="15" x14ac:dyDescent="0.25">
      <c r="A9" s="36">
        <v>8</v>
      </c>
      <c r="B9" s="35" t="s">
        <v>64</v>
      </c>
      <c r="C9" s="76" t="s">
        <v>65</v>
      </c>
      <c r="D9" s="34">
        <v>3.9</v>
      </c>
      <c r="E9" s="33">
        <v>4.8</v>
      </c>
      <c r="F9" s="33">
        <v>3</v>
      </c>
      <c r="G9" s="33">
        <v>3.5</v>
      </c>
      <c r="H9" s="33">
        <v>3.5</v>
      </c>
      <c r="I9" s="33">
        <v>3.5</v>
      </c>
      <c r="J9" s="33">
        <v>4.2</v>
      </c>
      <c r="K9" s="33">
        <v>3.4</v>
      </c>
      <c r="L9" s="33">
        <v>4.9000000000000004</v>
      </c>
      <c r="M9" s="32">
        <v>4.2</v>
      </c>
      <c r="N9" s="76" t="s">
        <v>65</v>
      </c>
      <c r="O9" s="31">
        <f t="shared" si="0"/>
        <v>3.8899999999999997</v>
      </c>
      <c r="P9" s="30">
        <f t="shared" si="1"/>
        <v>0.77799999999999991</v>
      </c>
      <c r="R9"/>
    </row>
    <row r="10" spans="1:18" ht="15" x14ac:dyDescent="0.25">
      <c r="R10"/>
    </row>
    <row r="11" spans="1:18" ht="15" x14ac:dyDescent="0.25">
      <c r="B11" s="29" t="s">
        <v>34</v>
      </c>
      <c r="D11" s="28">
        <f t="shared" ref="D11:M11" si="2">AVERAGE(D2:D10)</f>
        <v>4.5333333333333332</v>
      </c>
      <c r="E11" s="28">
        <f t="shared" si="2"/>
        <v>4.5874999999999995</v>
      </c>
      <c r="F11" s="28">
        <f t="shared" si="2"/>
        <v>3.753571428571429</v>
      </c>
      <c r="G11" s="28">
        <f t="shared" si="2"/>
        <v>4.25</v>
      </c>
      <c r="H11" s="28">
        <f t="shared" si="2"/>
        <v>4.3125</v>
      </c>
      <c r="I11" s="28">
        <f t="shared" si="2"/>
        <v>3.875</v>
      </c>
      <c r="J11" s="28">
        <f t="shared" si="2"/>
        <v>4.2583333333333337</v>
      </c>
      <c r="K11" s="28">
        <f t="shared" si="2"/>
        <v>4.4874999999999998</v>
      </c>
      <c r="L11" s="28">
        <f t="shared" si="2"/>
        <v>4.4458333333333329</v>
      </c>
      <c r="M11" s="28">
        <f t="shared" si="2"/>
        <v>4.3125</v>
      </c>
      <c r="O11" s="31">
        <f>AVERAGE(D2:M9)</f>
        <v>4.2816071428571423</v>
      </c>
      <c r="P11" s="30">
        <f>O11/$C$1</f>
        <v>0.85632142857142846</v>
      </c>
      <c r="R11"/>
    </row>
    <row r="12" spans="1:18" ht="15" x14ac:dyDescent="0.25">
      <c r="B12" s="77" t="s">
        <v>66</v>
      </c>
      <c r="C12"/>
      <c r="D12" s="78">
        <f>SUM(D2:D9)</f>
        <v>36.266666666666666</v>
      </c>
      <c r="E12" s="78">
        <f t="shared" ref="E12:M12" si="3">SUM(E2:E9)</f>
        <v>36.699999999999996</v>
      </c>
      <c r="F12" s="78">
        <f t="shared" si="3"/>
        <v>30.028571428571432</v>
      </c>
      <c r="G12" s="78">
        <f t="shared" si="3"/>
        <v>34</v>
      </c>
      <c r="H12" s="78">
        <f t="shared" si="3"/>
        <v>34.5</v>
      </c>
      <c r="I12" s="78">
        <f t="shared" si="3"/>
        <v>31</v>
      </c>
      <c r="J12" s="78">
        <f t="shared" si="3"/>
        <v>34.06666666666667</v>
      </c>
      <c r="K12" s="78">
        <f t="shared" si="3"/>
        <v>35.9</v>
      </c>
      <c r="L12" s="78">
        <f t="shared" si="3"/>
        <v>35.566666666666663</v>
      </c>
      <c r="M12" s="78">
        <f t="shared" si="3"/>
        <v>34.5</v>
      </c>
      <c r="O12" s="31">
        <f>SUM(D12:M12)</f>
        <v>342.52857142857141</v>
      </c>
      <c r="P12" s="79">
        <f>O12/($C$1*COUNTA(B2:B9)*COUNTA(D1:U1))</f>
        <v>0.85632142857142857</v>
      </c>
      <c r="R12"/>
    </row>
    <row r="13" spans="1:18" ht="15" x14ac:dyDescent="0.25">
      <c r="B13" s="80" t="s">
        <v>67</v>
      </c>
      <c r="C13"/>
      <c r="D13" s="81">
        <f>D12/($C$1*COUNTA($B$2:$B$9))</f>
        <v>0.90666666666666662</v>
      </c>
      <c r="E13" s="81">
        <f t="shared" ref="E13:M13" si="4">E12/($C$1*COUNTA($B$2:$B$9))</f>
        <v>0.91749999999999987</v>
      </c>
      <c r="F13" s="81">
        <f t="shared" si="4"/>
        <v>0.75071428571428578</v>
      </c>
      <c r="G13" s="81">
        <f t="shared" si="4"/>
        <v>0.85</v>
      </c>
      <c r="H13" s="81">
        <f t="shared" si="4"/>
        <v>0.86250000000000004</v>
      </c>
      <c r="I13" s="81">
        <f t="shared" si="4"/>
        <v>0.77500000000000002</v>
      </c>
      <c r="J13" s="81">
        <f t="shared" si="4"/>
        <v>0.85166666666666679</v>
      </c>
      <c r="K13" s="81">
        <f t="shared" si="4"/>
        <v>0.89749999999999996</v>
      </c>
      <c r="L13" s="81">
        <f t="shared" si="4"/>
        <v>0.88916666666666655</v>
      </c>
      <c r="M13" s="81">
        <f t="shared" si="4"/>
        <v>0.86250000000000004</v>
      </c>
    </row>
  </sheetData>
  <mergeCells count="1">
    <mergeCell ref="A1:B1"/>
  </mergeCells>
  <printOptions headings="1"/>
  <pageMargins left="0.25" right="0.25" top="0.75" bottom="0.75" header="0.3" footer="0.3"/>
  <pageSetup paperSize="5" scale="74" orientation="landscape" cellComments="atEnd" r:id="rId1"/>
  <headerFooter>
    <oddFooter>&amp;L&amp;"-,Italique"&amp;9Fichier : &amp;Z&amp;F
Feuille : &amp;A&amp;R&amp;"-,Italique"&amp;9Imprimé le : &amp;D
à &amp;T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6"/>
  <sheetViews>
    <sheetView workbookViewId="0">
      <selection activeCell="E4" sqref="E4"/>
    </sheetView>
  </sheetViews>
  <sheetFormatPr baseColWidth="10" defaultRowHeight="15" x14ac:dyDescent="0.25"/>
  <sheetData>
    <row r="3" spans="1:2" x14ac:dyDescent="0.25">
      <c r="A3" s="101" t="s">
        <v>109</v>
      </c>
      <c r="B3" s="102"/>
    </row>
    <row r="4" spans="1:2" x14ac:dyDescent="0.25">
      <c r="A4" s="101"/>
      <c r="B4" s="102"/>
    </row>
    <row r="5" spans="1:2" x14ac:dyDescent="0.25">
      <c r="A5" s="101"/>
      <c r="B5" s="102"/>
    </row>
    <row r="6" spans="1:2" x14ac:dyDescent="0.25">
      <c r="A6" s="101" t="s">
        <v>110</v>
      </c>
      <c r="B6" s="102"/>
    </row>
    <row r="7" spans="1:2" x14ac:dyDescent="0.25">
      <c r="A7" s="101"/>
      <c r="B7" s="102"/>
    </row>
    <row r="8" spans="1:2" x14ac:dyDescent="0.25">
      <c r="A8" s="101"/>
      <c r="B8" s="102"/>
    </row>
    <row r="9" spans="1:2" x14ac:dyDescent="0.25">
      <c r="A9" s="101" t="s">
        <v>111</v>
      </c>
      <c r="B9" s="102"/>
    </row>
    <row r="10" spans="1:2" x14ac:dyDescent="0.25">
      <c r="A10" s="101"/>
      <c r="B10" s="102"/>
    </row>
    <row r="11" spans="1:2" x14ac:dyDescent="0.25">
      <c r="A11" s="101"/>
      <c r="B11" s="102"/>
    </row>
    <row r="12" spans="1:2" x14ac:dyDescent="0.25">
      <c r="A12" s="101" t="s">
        <v>115</v>
      </c>
      <c r="B12" s="102"/>
    </row>
    <row r="13" spans="1:2" x14ac:dyDescent="0.25">
      <c r="A13" s="101"/>
      <c r="B13" s="102"/>
    </row>
    <row r="14" spans="1:2" x14ac:dyDescent="0.25">
      <c r="A14" s="101"/>
      <c r="B14" s="102"/>
    </row>
    <row r="15" spans="1:2" x14ac:dyDescent="0.25">
      <c r="A15" s="101" t="s">
        <v>116</v>
      </c>
      <c r="B15" s="102"/>
    </row>
    <row r="16" spans="1:2" x14ac:dyDescent="0.25">
      <c r="A16" s="101"/>
      <c r="B16" s="102"/>
    </row>
    <row r="17" spans="1:2" x14ac:dyDescent="0.25">
      <c r="A17" s="101"/>
      <c r="B17" s="102"/>
    </row>
    <row r="18" spans="1:2" x14ac:dyDescent="0.25">
      <c r="A18" s="101" t="s">
        <v>112</v>
      </c>
      <c r="B18" s="102"/>
    </row>
    <row r="19" spans="1:2" x14ac:dyDescent="0.25">
      <c r="A19" s="101"/>
      <c r="B19" s="102"/>
    </row>
    <row r="20" spans="1:2" x14ac:dyDescent="0.25">
      <c r="A20" s="101"/>
      <c r="B20" s="102"/>
    </row>
    <row r="21" spans="1:2" x14ac:dyDescent="0.25">
      <c r="A21" s="101" t="s">
        <v>113</v>
      </c>
      <c r="B21" s="102"/>
    </row>
    <row r="22" spans="1:2" x14ac:dyDescent="0.25">
      <c r="A22" s="101"/>
      <c r="B22" s="102"/>
    </row>
    <row r="23" spans="1:2" x14ac:dyDescent="0.25">
      <c r="A23" s="101"/>
      <c r="B23" s="102"/>
    </row>
    <row r="24" spans="1:2" x14ac:dyDescent="0.25">
      <c r="A24" s="101" t="s">
        <v>114</v>
      </c>
      <c r="B24" s="102"/>
    </row>
    <row r="25" spans="1:2" x14ac:dyDescent="0.25">
      <c r="A25" s="101"/>
      <c r="B25" s="102"/>
    </row>
    <row r="26" spans="1:2" x14ac:dyDescent="0.25">
      <c r="A26" s="101"/>
      <c r="B26" s="102"/>
    </row>
  </sheetData>
  <mergeCells count="16">
    <mergeCell ref="A3:A5"/>
    <mergeCell ref="B3:B5"/>
    <mergeCell ref="A6:A8"/>
    <mergeCell ref="B6:B8"/>
    <mergeCell ref="A9:A11"/>
    <mergeCell ref="B9:B11"/>
    <mergeCell ref="A21:A23"/>
    <mergeCell ref="B21:B23"/>
    <mergeCell ref="A24:A26"/>
    <mergeCell ref="B24:B26"/>
    <mergeCell ref="A12:A14"/>
    <mergeCell ref="B12:B14"/>
    <mergeCell ref="A15:A17"/>
    <mergeCell ref="B15:B17"/>
    <mergeCell ref="A18:A20"/>
    <mergeCell ref="B18:B20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3"/>
  <sheetViews>
    <sheetView workbookViewId="0">
      <selection activeCell="A5" sqref="A5"/>
    </sheetView>
  </sheetViews>
  <sheetFormatPr baseColWidth="10" defaultRowHeight="15" x14ac:dyDescent="0.25"/>
  <cols>
    <col min="1" max="1" width="22.7109375" customWidth="1"/>
    <col min="2" max="2" width="50.7109375" customWidth="1"/>
    <col min="3" max="3" width="6.7109375" customWidth="1"/>
    <col min="4" max="4" width="4.7109375" customWidth="1"/>
    <col min="5" max="5" width="40.7109375" customWidth="1"/>
    <col min="6" max="7" width="6.7109375" customWidth="1"/>
    <col min="8" max="8" width="70.7109375" customWidth="1"/>
    <col min="9" max="9" width="6.7109375" customWidth="1"/>
    <col min="10" max="10" width="12.7109375" customWidth="1"/>
    <col min="11" max="11" width="32.7109375" customWidth="1"/>
    <col min="12" max="12" width="23.28515625" customWidth="1"/>
  </cols>
  <sheetData>
    <row r="1" spans="1:12" x14ac:dyDescent="0.25">
      <c r="A1" s="6" t="s">
        <v>68</v>
      </c>
    </row>
    <row r="2" spans="1:12" ht="15.75" thickBot="1" x14ac:dyDescent="0.3">
      <c r="A2" s="6"/>
    </row>
    <row r="3" spans="1:12" ht="16.5" customHeight="1" thickTop="1" thickBot="1" x14ac:dyDescent="0.3">
      <c r="A3" s="105" t="s">
        <v>13</v>
      </c>
      <c r="B3" s="105"/>
      <c r="D3" s="106" t="s">
        <v>14</v>
      </c>
      <c r="E3" s="106"/>
      <c r="G3" s="105" t="s">
        <v>15</v>
      </c>
      <c r="H3" s="105"/>
      <c r="J3" s="105" t="s">
        <v>16</v>
      </c>
      <c r="K3" s="105"/>
      <c r="L3" s="105"/>
    </row>
    <row r="4" spans="1:12" ht="16.5" thickTop="1" thickBot="1" x14ac:dyDescent="0.3">
      <c r="A4" s="5" t="s">
        <v>26</v>
      </c>
      <c r="B4" s="8" t="s">
        <v>27</v>
      </c>
      <c r="D4" s="106"/>
      <c r="E4" s="106"/>
      <c r="G4" s="107"/>
      <c r="H4" s="108"/>
      <c r="J4" s="82"/>
      <c r="K4" s="83"/>
      <c r="L4" s="84"/>
    </row>
    <row r="5" spans="1:12" ht="15.75" thickTop="1" x14ac:dyDescent="0.25">
      <c r="D5" s="103" t="s">
        <v>47</v>
      </c>
      <c r="E5" s="104"/>
    </row>
    <row r="6" spans="1:12" x14ac:dyDescent="0.25">
      <c r="D6" s="45" t="s">
        <v>48</v>
      </c>
      <c r="E6" s="46" t="s">
        <v>49</v>
      </c>
      <c r="K6" s="7"/>
    </row>
    <row r="7" spans="1:12" ht="15.75" thickBot="1" x14ac:dyDescent="0.3">
      <c r="D7" s="47" t="s">
        <v>50</v>
      </c>
      <c r="E7" s="48" t="s">
        <v>51</v>
      </c>
    </row>
    <row r="8" spans="1:12" ht="16.5" thickTop="1" thickBot="1" x14ac:dyDescent="0.3">
      <c r="D8" s="47" t="s">
        <v>69</v>
      </c>
      <c r="E8" s="48" t="s">
        <v>69</v>
      </c>
      <c r="J8" s="105" t="s">
        <v>17</v>
      </c>
      <c r="K8" s="105"/>
      <c r="L8" s="105"/>
    </row>
    <row r="9" spans="1:12" ht="15.75" thickTop="1" x14ac:dyDescent="0.25">
      <c r="D9" s="85" t="s">
        <v>70</v>
      </c>
      <c r="E9" s="86" t="s">
        <v>71</v>
      </c>
      <c r="J9" s="109" t="s">
        <v>28</v>
      </c>
      <c r="K9" s="110"/>
      <c r="L9" s="111"/>
    </row>
    <row r="10" spans="1:12" x14ac:dyDescent="0.25">
      <c r="D10" s="47" t="s">
        <v>52</v>
      </c>
      <c r="E10" s="48" t="s">
        <v>72</v>
      </c>
      <c r="J10" s="18" t="s">
        <v>73</v>
      </c>
      <c r="K10" s="26" t="s">
        <v>74</v>
      </c>
      <c r="L10" s="26" t="s">
        <v>75</v>
      </c>
    </row>
    <row r="11" spans="1:12" x14ac:dyDescent="0.25">
      <c r="D11" s="47" t="s">
        <v>53</v>
      </c>
      <c r="E11" s="48" t="s">
        <v>76</v>
      </c>
      <c r="J11" s="19" t="s">
        <v>26</v>
      </c>
      <c r="K11" s="20" t="s">
        <v>19</v>
      </c>
      <c r="L11" s="21" t="s">
        <v>29</v>
      </c>
    </row>
    <row r="12" spans="1:12" x14ac:dyDescent="0.25">
      <c r="D12" s="47" t="s">
        <v>69</v>
      </c>
      <c r="E12" s="48" t="s">
        <v>69</v>
      </c>
      <c r="J12" s="89"/>
      <c r="K12" s="9" t="s">
        <v>20</v>
      </c>
      <c r="L12" s="22" t="s">
        <v>29</v>
      </c>
    </row>
    <row r="13" spans="1:12" x14ac:dyDescent="0.25">
      <c r="D13" s="85" t="s">
        <v>77</v>
      </c>
      <c r="E13" s="86" t="s">
        <v>78</v>
      </c>
    </row>
    <row r="14" spans="1:12" x14ac:dyDescent="0.25">
      <c r="D14" s="49" t="s">
        <v>79</v>
      </c>
      <c r="E14" s="48" t="s">
        <v>54</v>
      </c>
    </row>
    <row r="15" spans="1:12" x14ac:dyDescent="0.25">
      <c r="D15" s="49" t="s">
        <v>80</v>
      </c>
      <c r="E15" s="50" t="s">
        <v>55</v>
      </c>
    </row>
    <row r="16" spans="1:12" x14ac:dyDescent="0.25">
      <c r="D16" s="49" t="s">
        <v>69</v>
      </c>
      <c r="E16" s="50" t="s">
        <v>69</v>
      </c>
    </row>
    <row r="17" spans="4:5" x14ac:dyDescent="0.25">
      <c r="D17" s="85" t="s">
        <v>81</v>
      </c>
      <c r="E17" s="86" t="s">
        <v>56</v>
      </c>
    </row>
    <row r="18" spans="4:5" x14ac:dyDescent="0.25">
      <c r="D18" s="49" t="s">
        <v>82</v>
      </c>
      <c r="E18" s="48" t="s">
        <v>83</v>
      </c>
    </row>
    <row r="19" spans="4:5" x14ac:dyDescent="0.25">
      <c r="D19" s="49" t="s">
        <v>84</v>
      </c>
      <c r="E19" s="50" t="s">
        <v>85</v>
      </c>
    </row>
    <row r="20" spans="4:5" x14ac:dyDescent="0.25">
      <c r="D20" s="49" t="s">
        <v>69</v>
      </c>
      <c r="E20" s="50" t="s">
        <v>69</v>
      </c>
    </row>
    <row r="21" spans="4:5" x14ac:dyDescent="0.25">
      <c r="D21" s="85" t="s">
        <v>86</v>
      </c>
      <c r="E21" s="86" t="s">
        <v>87</v>
      </c>
    </row>
    <row r="22" spans="4:5" x14ac:dyDescent="0.25">
      <c r="D22" s="49" t="s">
        <v>88</v>
      </c>
      <c r="E22" s="48" t="s">
        <v>89</v>
      </c>
    </row>
    <row r="23" spans="4:5" x14ac:dyDescent="0.25">
      <c r="D23" s="49" t="s">
        <v>90</v>
      </c>
      <c r="E23" s="48" t="s">
        <v>91</v>
      </c>
    </row>
    <row r="24" spans="4:5" x14ac:dyDescent="0.25">
      <c r="D24" s="49" t="s">
        <v>69</v>
      </c>
      <c r="E24" s="50" t="s">
        <v>69</v>
      </c>
    </row>
    <row r="25" spans="4:5" x14ac:dyDescent="0.25">
      <c r="D25" s="85" t="s">
        <v>92</v>
      </c>
      <c r="E25" s="86" t="s">
        <v>93</v>
      </c>
    </row>
    <row r="26" spans="4:5" x14ac:dyDescent="0.25">
      <c r="D26" s="47" t="s">
        <v>94</v>
      </c>
      <c r="E26" s="48" t="s">
        <v>95</v>
      </c>
    </row>
    <row r="27" spans="4:5" x14ac:dyDescent="0.25">
      <c r="D27" s="49" t="s">
        <v>96</v>
      </c>
      <c r="E27" s="50" t="s">
        <v>97</v>
      </c>
    </row>
    <row r="28" spans="4:5" x14ac:dyDescent="0.25">
      <c r="D28" s="49" t="s">
        <v>98</v>
      </c>
      <c r="E28" s="50" t="s">
        <v>99</v>
      </c>
    </row>
    <row r="29" spans="4:5" x14ac:dyDescent="0.25">
      <c r="D29" s="51" t="s">
        <v>100</v>
      </c>
      <c r="E29" s="52" t="s">
        <v>101</v>
      </c>
    </row>
    <row r="30" spans="4:5" x14ac:dyDescent="0.25">
      <c r="D30" s="103" t="s">
        <v>102</v>
      </c>
      <c r="E30" s="104"/>
    </row>
    <row r="31" spans="4:5" x14ac:dyDescent="0.25">
      <c r="D31" s="87" t="s">
        <v>103</v>
      </c>
      <c r="E31" s="88" t="s">
        <v>104</v>
      </c>
    </row>
    <row r="32" spans="4:5" x14ac:dyDescent="0.25">
      <c r="D32" s="49" t="s">
        <v>105</v>
      </c>
      <c r="E32" s="50" t="s">
        <v>106</v>
      </c>
    </row>
    <row r="33" spans="4:5" x14ac:dyDescent="0.25">
      <c r="D33" s="51" t="s">
        <v>107</v>
      </c>
      <c r="E33" s="52" t="s">
        <v>108</v>
      </c>
    </row>
  </sheetData>
  <mergeCells count="9">
    <mergeCell ref="J3:L3"/>
    <mergeCell ref="J8:L8"/>
    <mergeCell ref="J9:L9"/>
    <mergeCell ref="D30:E30"/>
    <mergeCell ref="A3:B3"/>
    <mergeCell ref="D3:E4"/>
    <mergeCell ref="G3:H3"/>
    <mergeCell ref="G4:H4"/>
    <mergeCell ref="D5:E5"/>
  </mergeCells>
  <pageMargins left="0.25" right="0.25" top="0.75" bottom="0.75" header="0.3" footer="0.3"/>
  <pageSetup paperSize="5" scale="58" orientation="landscape" cellComments="atEnd" r:id="rId1"/>
  <headerFooter>
    <oddFooter>&amp;L&amp;"-,Italique"&amp;9Fichier : &amp;Z&amp;F
Feuille : &amp;A&amp;R&amp;"-,Italique"&amp;9Imprimé le : &amp;D
à &amp;T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1</vt:i4>
      </vt:variant>
    </vt:vector>
  </HeadingPairs>
  <TitlesOfParts>
    <vt:vector size="8" baseType="lpstr">
      <vt:lpstr>TDB</vt:lpstr>
      <vt:lpstr>Synthese</vt:lpstr>
      <vt:lpstr>Objectifs</vt:lpstr>
      <vt:lpstr>Donnees</vt:lpstr>
      <vt:lpstr>Satisfactions</vt:lpstr>
      <vt:lpstr>Images</vt:lpstr>
      <vt:lpstr>Paramètres</vt:lpstr>
      <vt:lpstr>D_Ventes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REJEAN</dc:creator>
  <cp:lastModifiedBy>rejean croteau</cp:lastModifiedBy>
  <cp:lastPrinted>2014-08-19T16:09:34Z</cp:lastPrinted>
  <dcterms:created xsi:type="dcterms:W3CDTF">2014-02-09T18:23:19Z</dcterms:created>
  <dcterms:modified xsi:type="dcterms:W3CDTF">2014-10-19T19:14:20Z</dcterms:modified>
</cp:coreProperties>
</file>