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140" windowHeight="7365" activeTab="1"/>
  </bookViews>
  <sheets>
    <sheet name="Données" sheetId="4" r:id="rId1"/>
    <sheet name="Données-Finales" sheetId="14" r:id="rId2"/>
    <sheet name="IndexLimites" sheetId="11" r:id="rId3"/>
    <sheet name="Paramètres" sheetId="12" r:id="rId4"/>
  </sheets>
  <definedNames>
    <definedName name="C_Valeur">IndexLimites!$I$6</definedName>
    <definedName name="L_Noms">'Données-Finales'!$A$3:$A$11</definedName>
    <definedName name="ListeNoms">IndexLimites!$A$2:$A$11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4" l="1"/>
  <c r="J17" i="11" l="1"/>
  <c r="J14" i="11"/>
  <c r="J16" i="11"/>
  <c r="J15" i="11"/>
  <c r="J12" i="11"/>
  <c r="J11" i="11"/>
  <c r="J10" i="11"/>
  <c r="J9" i="11"/>
  <c r="J8" i="11"/>
  <c r="J7" i="11"/>
  <c r="J6" i="11"/>
  <c r="J5" i="11"/>
  <c r="J4" i="11"/>
  <c r="J3" i="11"/>
  <c r="J2" i="11"/>
  <c r="J13" i="11"/>
</calcChain>
</file>

<file path=xl/sharedStrings.xml><?xml version="1.0" encoding="utf-8"?>
<sst xmlns="http://schemas.openxmlformats.org/spreadsheetml/2006/main" count="118" uniqueCount="72">
  <si>
    <t>Pierre</t>
  </si>
  <si>
    <t>Josée</t>
  </si>
  <si>
    <t>Catherine</t>
  </si>
  <si>
    <t>Simon</t>
  </si>
  <si>
    <t>Marie</t>
  </si>
  <si>
    <t>Thomas</t>
  </si>
  <si>
    <t>Madeleine</t>
  </si>
  <si>
    <t>Luc</t>
  </si>
  <si>
    <t>Romain</t>
  </si>
  <si>
    <t>Semaine 1</t>
  </si>
  <si>
    <t>Semaine 2</t>
  </si>
  <si>
    <t>Semaine 3</t>
  </si>
  <si>
    <t>Semaine 4</t>
  </si>
  <si>
    <t>Nombre d'heures de travail</t>
  </si>
  <si>
    <t>Nom</t>
  </si>
  <si>
    <t>NoEmpl</t>
  </si>
  <si>
    <t>Résultat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</si>
  <si>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</si>
  <si>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</si>
  <si>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</si>
  <si>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</si>
  <si>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EQUIV(valeur_cherchée;matrice_recherche;[type])</t>
  </si>
  <si>
    <t>valeur cherchée</t>
  </si>
  <si>
    <t>Ok ou Cause de l'erreur</t>
  </si>
  <si>
    <t>OK - valeur cherchée dans la fonction</t>
  </si>
  <si>
    <t>Ok - valeur cherchée référée à une cellule</t>
  </si>
  <si>
    <t>valeur cherchée vide</t>
  </si>
  <si>
    <t>valeur cherchée absent de la liste</t>
  </si>
  <si>
    <t>OK - valeur nommée</t>
  </si>
  <si>
    <t>valeur nommée avec mauvais nom</t>
  </si>
  <si>
    <t>matrice recherche ayant deux colonnes</t>
  </si>
  <si>
    <t>OK - matrice recherche nommée</t>
  </si>
  <si>
    <t>matrice recherche avec mauvais nom</t>
  </si>
  <si>
    <t>OK - matrice recherche colonne complète</t>
  </si>
  <si>
    <t>OK - Type à 0, recherche la valeur exacte</t>
  </si>
  <si>
    <t>=EQUIV(I12;$A$3:$A$11;0)</t>
  </si>
  <si>
    <t>=EQUIV(I13;$A$3:$A$11;1)</t>
  </si>
  <si>
    <t>=EQUIV(I14;$A$3:$A$11;1)</t>
  </si>
  <si>
    <t>=EQUIV(I15;$A$3:$A$11;-1)</t>
  </si>
  <si>
    <t>=EQUIV(I16;$A$3:$A$11)</t>
  </si>
  <si>
    <t>=EQUIV(I17;$A$3:$A$11;)</t>
  </si>
  <si>
    <t>Zoé</t>
  </si>
  <si>
    <t>=EQUIV("Simon";$A$2:$A$11;0)</t>
  </si>
  <si>
    <t>=EQUIV(I3;$A$2:$A$11;0)</t>
  </si>
  <si>
    <t>=EQUIV(I4;$A$2:$A$11;0)</t>
  </si>
  <si>
    <t>=EQUIV(I5;$A$2:$A$11;0)</t>
  </si>
  <si>
    <t>=EQUIV(C_Valeur;$A$2:$A$11;0)</t>
  </si>
  <si>
    <t>=EQUIV(C_Valeurre;$A$2:$A$11;0)</t>
  </si>
  <si>
    <t>=EQUIV(I8;$A$2:$B$11;0)</t>
  </si>
  <si>
    <t>=EQUIV(I9;ListeNoms;0)</t>
  </si>
  <si>
    <t>=EQUIV(I10;ListedeNoms;0)</t>
  </si>
  <si>
    <t>=EQUIV(I11;A:A;0)</t>
  </si>
  <si>
    <t>Ok - type à 1, valeur cherchée trouvée de l'ordre croissant</t>
  </si>
  <si>
    <t>type à -1, doit être en ordre décroissant</t>
  </si>
  <si>
    <t>aucun type équivaut à type 1</t>
  </si>
  <si>
    <t>René</t>
  </si>
  <si>
    <t>type absent</t>
  </si>
  <si>
    <t>Roma</t>
  </si>
  <si>
    <t>matrice recherche</t>
  </si>
  <si>
    <t>type</t>
  </si>
  <si>
    <t>ype à 1, doit être ordre croissant, renvoie la valeur inférieur</t>
  </si>
  <si>
    <t>C_Valeur</t>
  </si>
  <si>
    <t>=IndexLimites!$I$6</t>
  </si>
  <si>
    <t>ListeNoms</t>
  </si>
  <si>
    <t>=IndexLimites!$A$2:$A$11</t>
  </si>
  <si>
    <t>L_Noms</t>
  </si>
  <si>
    <t>='Données-Finale'!$A$3:$A$11</t>
  </si>
  <si>
    <t>C15</t>
  </si>
  <si>
    <t>Feuille : Données-Finales</t>
  </si>
  <si>
    <t>=EQUIV(C14;L_Noms;0)</t>
  </si>
  <si>
    <t>C14</t>
  </si>
  <si>
    <t>Liste déroulante source :  =L_Noms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</si>
</sst>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* #,##0_)\ &quot;$&quot;_ ;_ * \(#,##0\)\ &quot;$&quot;_ ;_ * &quot;-&quot;_)\ &quot;$&quot;_ ;_ @_ "/>
    <numFmt numFmtId="164" formatCode="#,##0.00\ &quot;$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0" fontId="4" fillId="2" borderId="7" applyNumberFormat="0" applyAlignment="0" applyProtection="0"/>
    <xf numFmtId="0" fontId="2" fillId="0" borderId="8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42" fontId="0" fillId="0" borderId="0" xfId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5" fillId="0" borderId="0" xfId="0" applyFont="1"/>
    <xf numFmtId="0" fontId="0" fillId="0" borderId="0" xfId="0" applyBorder="1"/>
    <xf numFmtId="0" fontId="3" fillId="0" borderId="0" xfId="0" applyFont="1" applyBorder="1"/>
    <xf numFmtId="0" fontId="2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quotePrefix="1" applyBorder="1"/>
    <xf numFmtId="0" fontId="0" fillId="0" borderId="2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quotePrefix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quotePrefix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0" borderId="0" xfId="0" quotePrefix="1" applyFont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8" xfId="0" applyFont="1" applyBorder="1"/>
    <xf numFmtId="0" fontId="3" fillId="0" borderId="33" xfId="0" applyFont="1" applyBorder="1"/>
    <xf numFmtId="0" fontId="3" fillId="0" borderId="34" xfId="0" applyFont="1" applyBorder="1"/>
    <xf numFmtId="0" fontId="7" fillId="0" borderId="19" xfId="0" applyFont="1" applyBorder="1"/>
    <xf numFmtId="0" fontId="7" fillId="0" borderId="21" xfId="0" applyFont="1" applyBorder="1"/>
    <xf numFmtId="0" fontId="7" fillId="0" borderId="24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 textRotation="90"/>
    </xf>
    <xf numFmtId="0" fontId="0" fillId="0" borderId="33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4" fillId="2" borderId="7" xfId="2" applyAlignment="1">
      <alignment horizontal="center" vertical="center"/>
    </xf>
    <xf numFmtId="0" fontId="2" fillId="0" borderId="8" xfId="3" applyFont="1"/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7" fillId="0" borderId="26" xfId="0" quotePrefix="1" applyFont="1" applyBorder="1"/>
    <xf numFmtId="0" fontId="3" fillId="0" borderId="19" xfId="0" applyFont="1" applyBorder="1"/>
    <xf numFmtId="0" fontId="3" fillId="0" borderId="21" xfId="0" applyFont="1" applyBorder="1"/>
    <xf numFmtId="0" fontId="7" fillId="0" borderId="22" xfId="0" applyFont="1" applyBorder="1"/>
    <xf numFmtId="0" fontId="7" fillId="0" borderId="23" xfId="0" applyFont="1" applyBorder="1"/>
    <xf numFmtId="0" fontId="3" fillId="0" borderId="24" xfId="0" applyFont="1" applyBorder="1"/>
    <xf numFmtId="0" fontId="3" fillId="0" borderId="26" xfId="0" applyFont="1" applyBorder="1"/>
  </cellXfs>
  <cellStyles count="4">
    <cellStyle name="Monétaire [0]" xfId="1" builtinId="7"/>
    <cellStyle name="Normal" xfId="0" builtinId="0"/>
    <cellStyle name="Total" xfId="3" builtinId="25"/>
    <cellStyle name="Vérification" xfId="2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11"/>
  <sheetViews>
    <sheetView showGridLines="0" zoomScaleNormal="100" workbookViewId="0">
      <selection activeCell="I22" sqref="I22"/>
    </sheetView>
  </sheetViews>
  <sheetFormatPr baseColWidth="10" defaultRowHeight="15" x14ac:dyDescent="0.25"/>
  <cols>
    <col min="1" max="1" width="12.5703125" customWidth="1"/>
    <col min="2" max="2" width="8.85546875" customWidth="1"/>
    <col min="3" max="6" width="11.7109375" customWidth="1"/>
    <col min="10" max="10" width="6" customWidth="1"/>
    <col min="12" max="12" width="12.28515625" customWidth="1"/>
    <col min="13" max="13" width="18" bestFit="1" customWidth="1"/>
  </cols>
  <sheetData>
    <row r="1" spans="1:9" x14ac:dyDescent="0.25">
      <c r="A1" s="8"/>
      <c r="B1" s="9"/>
      <c r="C1" s="46" t="s">
        <v>13</v>
      </c>
      <c r="D1" s="47"/>
      <c r="E1" s="47"/>
      <c r="F1" s="48"/>
    </row>
    <row r="2" spans="1:9" x14ac:dyDescent="0.25">
      <c r="A2" s="10" t="s">
        <v>14</v>
      </c>
      <c r="B2" s="5" t="s">
        <v>15</v>
      </c>
      <c r="C2" s="5" t="s">
        <v>9</v>
      </c>
      <c r="D2" s="5" t="s">
        <v>10</v>
      </c>
      <c r="E2" s="5" t="s">
        <v>11</v>
      </c>
      <c r="F2" s="11" t="s">
        <v>12</v>
      </c>
      <c r="G2" s="1"/>
    </row>
    <row r="3" spans="1:9" x14ac:dyDescent="0.25">
      <c r="A3" s="12" t="s">
        <v>0</v>
      </c>
      <c r="B3" s="7">
        <v>101</v>
      </c>
      <c r="C3" s="7">
        <v>40</v>
      </c>
      <c r="D3" s="7">
        <v>39</v>
      </c>
      <c r="E3" s="7">
        <v>41</v>
      </c>
      <c r="F3" s="13">
        <v>39.5</v>
      </c>
      <c r="H3" s="3"/>
      <c r="I3" s="2"/>
    </row>
    <row r="4" spans="1:9" x14ac:dyDescent="0.25">
      <c r="A4" s="14" t="s">
        <v>1</v>
      </c>
      <c r="B4" s="6">
        <v>102</v>
      </c>
      <c r="C4" s="6">
        <v>35</v>
      </c>
      <c r="D4" s="6">
        <v>32</v>
      </c>
      <c r="E4" s="6">
        <v>37</v>
      </c>
      <c r="F4" s="15">
        <v>36</v>
      </c>
      <c r="H4" s="3"/>
      <c r="I4" s="2"/>
    </row>
    <row r="5" spans="1:9" x14ac:dyDescent="0.25">
      <c r="A5" s="14" t="s">
        <v>2</v>
      </c>
      <c r="B5" s="6">
        <v>103</v>
      </c>
      <c r="C5" s="6">
        <v>41</v>
      </c>
      <c r="D5" s="6">
        <v>40</v>
      </c>
      <c r="E5" s="6">
        <v>42</v>
      </c>
      <c r="F5" s="15">
        <v>39</v>
      </c>
      <c r="H5" s="3"/>
      <c r="I5" s="2"/>
    </row>
    <row r="6" spans="1:9" x14ac:dyDescent="0.25">
      <c r="A6" s="14" t="s">
        <v>3</v>
      </c>
      <c r="B6" s="6">
        <v>104</v>
      </c>
      <c r="C6" s="6">
        <v>38</v>
      </c>
      <c r="D6" s="6">
        <v>39</v>
      </c>
      <c r="E6" s="6">
        <v>37</v>
      </c>
      <c r="F6" s="15">
        <v>38.5</v>
      </c>
      <c r="H6" s="3"/>
      <c r="I6" s="2"/>
    </row>
    <row r="7" spans="1:9" x14ac:dyDescent="0.25">
      <c r="A7" s="14" t="s">
        <v>4</v>
      </c>
      <c r="B7" s="6">
        <v>105</v>
      </c>
      <c r="C7" s="6">
        <v>39.5</v>
      </c>
      <c r="D7" s="6">
        <v>40</v>
      </c>
      <c r="E7" s="6">
        <v>40.5</v>
      </c>
      <c r="F7" s="15">
        <v>40</v>
      </c>
      <c r="H7" s="3"/>
      <c r="I7" s="2"/>
    </row>
    <row r="8" spans="1:9" x14ac:dyDescent="0.25">
      <c r="A8" s="14" t="s">
        <v>5</v>
      </c>
      <c r="B8" s="6">
        <v>106</v>
      </c>
      <c r="C8" s="6">
        <v>28</v>
      </c>
      <c r="D8" s="6">
        <v>20</v>
      </c>
      <c r="E8" s="6">
        <v>22</v>
      </c>
      <c r="F8" s="15">
        <v>27</v>
      </c>
      <c r="H8" s="3"/>
      <c r="I8" s="2"/>
    </row>
    <row r="9" spans="1:9" x14ac:dyDescent="0.25">
      <c r="A9" s="14" t="s">
        <v>6</v>
      </c>
      <c r="B9" s="6">
        <v>107</v>
      </c>
      <c r="C9" s="6">
        <v>37</v>
      </c>
      <c r="D9" s="6">
        <v>38</v>
      </c>
      <c r="E9" s="6">
        <v>37.5</v>
      </c>
      <c r="F9" s="15">
        <v>38</v>
      </c>
      <c r="H9" s="3"/>
      <c r="I9" s="2"/>
    </row>
    <row r="10" spans="1:9" x14ac:dyDescent="0.25">
      <c r="A10" s="14" t="s">
        <v>7</v>
      </c>
      <c r="B10" s="6">
        <v>108</v>
      </c>
      <c r="C10" s="6">
        <v>32</v>
      </c>
      <c r="D10" s="6">
        <v>32</v>
      </c>
      <c r="E10" s="6">
        <v>33</v>
      </c>
      <c r="F10" s="15">
        <v>32</v>
      </c>
      <c r="H10" s="3"/>
      <c r="I10" s="2"/>
    </row>
    <row r="11" spans="1:9" ht="15.75" thickBot="1" x14ac:dyDescent="0.3">
      <c r="A11" s="16" t="s">
        <v>8</v>
      </c>
      <c r="B11" s="17">
        <v>109</v>
      </c>
      <c r="C11" s="17">
        <v>35</v>
      </c>
      <c r="D11" s="17">
        <v>35</v>
      </c>
      <c r="E11" s="17">
        <v>35</v>
      </c>
      <c r="F11" s="18">
        <v>35</v>
      </c>
      <c r="H11" s="3"/>
      <c r="I11" s="2"/>
    </row>
  </sheetData>
  <sortState ref="A3:A11">
    <sortCondition descending="1" ref="A3:A11"/>
  </sortState>
  <mergeCells count="1">
    <mergeCell ref="C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C15" sqref="C15"/>
    </sheetView>
  </sheetViews>
  <sheetFormatPr baseColWidth="10" defaultRowHeight="15" x14ac:dyDescent="0.25"/>
  <cols>
    <col min="1" max="1" width="12.5703125" customWidth="1"/>
    <col min="2" max="2" width="8.85546875" customWidth="1"/>
    <col min="3" max="6" width="11.7109375" customWidth="1"/>
    <col min="10" max="10" width="6" customWidth="1"/>
    <col min="12" max="12" width="12.28515625" customWidth="1"/>
    <col min="13" max="13" width="18" bestFit="1" customWidth="1"/>
  </cols>
  <sheetData>
    <row r="1" spans="1:9" x14ac:dyDescent="0.25">
      <c r="A1" s="8"/>
      <c r="B1" s="9"/>
      <c r="C1" s="46" t="s">
        <v>13</v>
      </c>
      <c r="D1" s="47"/>
      <c r="E1" s="47"/>
      <c r="F1" s="48"/>
    </row>
    <row r="2" spans="1:9" x14ac:dyDescent="0.25">
      <c r="A2" s="10" t="s">
        <v>14</v>
      </c>
      <c r="B2" s="5" t="s">
        <v>15</v>
      </c>
      <c r="C2" s="5" t="s">
        <v>9</v>
      </c>
      <c r="D2" s="5" t="s">
        <v>10</v>
      </c>
      <c r="E2" s="5" t="s">
        <v>11</v>
      </c>
      <c r="F2" s="11" t="s">
        <v>12</v>
      </c>
      <c r="G2" s="1"/>
    </row>
    <row r="3" spans="1:9" x14ac:dyDescent="0.25">
      <c r="A3" s="12" t="s">
        <v>0</v>
      </c>
      <c r="B3" s="7">
        <v>101</v>
      </c>
      <c r="C3" s="7">
        <v>40</v>
      </c>
      <c r="D3" s="7">
        <v>39</v>
      </c>
      <c r="E3" s="7">
        <v>41</v>
      </c>
      <c r="F3" s="13">
        <v>39.5</v>
      </c>
      <c r="H3" s="3"/>
      <c r="I3" s="2"/>
    </row>
    <row r="4" spans="1:9" x14ac:dyDescent="0.25">
      <c r="A4" s="14" t="s">
        <v>1</v>
      </c>
      <c r="B4" s="6">
        <v>102</v>
      </c>
      <c r="C4" s="6">
        <v>35</v>
      </c>
      <c r="D4" s="6">
        <v>32</v>
      </c>
      <c r="E4" s="6">
        <v>37</v>
      </c>
      <c r="F4" s="15">
        <v>36</v>
      </c>
      <c r="H4" s="3"/>
      <c r="I4" s="2"/>
    </row>
    <row r="5" spans="1:9" x14ac:dyDescent="0.25">
      <c r="A5" s="14" t="s">
        <v>2</v>
      </c>
      <c r="B5" s="6">
        <v>103</v>
      </c>
      <c r="C5" s="6">
        <v>41</v>
      </c>
      <c r="D5" s="6">
        <v>40</v>
      </c>
      <c r="E5" s="6">
        <v>42</v>
      </c>
      <c r="F5" s="15">
        <v>39</v>
      </c>
      <c r="H5" s="3"/>
      <c r="I5" s="2"/>
    </row>
    <row r="6" spans="1:9" x14ac:dyDescent="0.25">
      <c r="A6" s="14" t="s">
        <v>3</v>
      </c>
      <c r="B6" s="6">
        <v>104</v>
      </c>
      <c r="C6" s="6">
        <v>38</v>
      </c>
      <c r="D6" s="6">
        <v>39</v>
      </c>
      <c r="E6" s="6">
        <v>37</v>
      </c>
      <c r="F6" s="15">
        <v>38.5</v>
      </c>
      <c r="H6" s="3"/>
      <c r="I6" s="2"/>
    </row>
    <row r="7" spans="1:9" x14ac:dyDescent="0.25">
      <c r="A7" s="14" t="s">
        <v>4</v>
      </c>
      <c r="B7" s="6">
        <v>105</v>
      </c>
      <c r="C7" s="6">
        <v>39.5</v>
      </c>
      <c r="D7" s="6">
        <v>40</v>
      </c>
      <c r="E7" s="6">
        <v>40.5</v>
      </c>
      <c r="F7" s="15">
        <v>40</v>
      </c>
      <c r="H7" s="3"/>
      <c r="I7" s="2"/>
    </row>
    <row r="8" spans="1:9" x14ac:dyDescent="0.25">
      <c r="A8" s="14" t="s">
        <v>5</v>
      </c>
      <c r="B8" s="6">
        <v>106</v>
      </c>
      <c r="C8" s="6">
        <v>28</v>
      </c>
      <c r="D8" s="6">
        <v>20</v>
      </c>
      <c r="E8" s="6">
        <v>22</v>
      </c>
      <c r="F8" s="15">
        <v>27</v>
      </c>
      <c r="H8" s="3"/>
      <c r="I8" s="2"/>
    </row>
    <row r="9" spans="1:9" x14ac:dyDescent="0.25">
      <c r="A9" s="14" t="s">
        <v>6</v>
      </c>
      <c r="B9" s="6">
        <v>107</v>
      </c>
      <c r="C9" s="6">
        <v>37</v>
      </c>
      <c r="D9" s="6">
        <v>38</v>
      </c>
      <c r="E9" s="6">
        <v>37.5</v>
      </c>
      <c r="F9" s="15">
        <v>38</v>
      </c>
      <c r="H9" s="3"/>
      <c r="I9" s="2"/>
    </row>
    <row r="10" spans="1:9" x14ac:dyDescent="0.25">
      <c r="A10" s="14" t="s">
        <v>7</v>
      </c>
      <c r="B10" s="6">
        <v>108</v>
      </c>
      <c r="C10" s="6">
        <v>32</v>
      </c>
      <c r="D10" s="6">
        <v>32</v>
      </c>
      <c r="E10" s="6">
        <v>33</v>
      </c>
      <c r="F10" s="15">
        <v>32</v>
      </c>
      <c r="H10" s="3"/>
      <c r="I10" s="2"/>
    </row>
    <row r="11" spans="1:9" ht="15.75" thickBot="1" x14ac:dyDescent="0.3">
      <c r="A11" s="16" t="s">
        <v>8</v>
      </c>
      <c r="B11" s="17">
        <v>109</v>
      </c>
      <c r="C11" s="17">
        <v>35</v>
      </c>
      <c r="D11" s="17">
        <v>35</v>
      </c>
      <c r="E11" s="17">
        <v>35</v>
      </c>
      <c r="F11" s="18">
        <v>35</v>
      </c>
      <c r="H11" s="3"/>
      <c r="I11" s="2"/>
    </row>
    <row r="14" spans="1:9" x14ac:dyDescent="0.25">
      <c r="C14" s="5" t="s">
        <v>1</v>
      </c>
    </row>
    <row r="15" spans="1:9" x14ac:dyDescent="0.25">
      <c r="C15" s="5">
        <f>MATCH(C14,L_Noms,0)</f>
        <v>2</v>
      </c>
    </row>
  </sheetData>
  <mergeCells count="1">
    <mergeCell ref="C1:F1"/>
  </mergeCells>
  <dataValidations count="1">
    <dataValidation type="list" allowBlank="1" showInputMessage="1" showErrorMessage="1" sqref="C14">
      <formula1>L_Noms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K11" sqref="K11"/>
    </sheetView>
  </sheetViews>
  <sheetFormatPr baseColWidth="10" defaultRowHeight="15" x14ac:dyDescent="0.25"/>
  <cols>
    <col min="1" max="1" width="12.5703125" customWidth="1"/>
    <col min="2" max="2" width="8.85546875" customWidth="1"/>
    <col min="3" max="6" width="11.7109375" customWidth="1"/>
    <col min="7" max="7" width="4" customWidth="1"/>
    <col min="8" max="8" width="5.5703125" customWidth="1"/>
    <col min="9" max="9" width="15.140625" bestFit="1" customWidth="1"/>
    <col min="10" max="10" width="31.42578125" customWidth="1"/>
    <col min="11" max="11" width="31.28515625" customWidth="1"/>
    <col min="12" max="12" width="55.7109375" bestFit="1" customWidth="1"/>
    <col min="13" max="13" width="18" bestFit="1" customWidth="1"/>
  </cols>
  <sheetData>
    <row r="1" spans="1:12" x14ac:dyDescent="0.25">
      <c r="A1" s="8"/>
      <c r="B1" s="9"/>
      <c r="C1" s="46" t="s">
        <v>13</v>
      </c>
      <c r="D1" s="47"/>
      <c r="E1" s="47"/>
      <c r="F1" s="48"/>
      <c r="I1" s="22" t="s">
        <v>22</v>
      </c>
      <c r="J1" s="22" t="s">
        <v>16</v>
      </c>
      <c r="K1" s="38" t="s">
        <v>16</v>
      </c>
      <c r="L1" s="39" t="s">
        <v>23</v>
      </c>
    </row>
    <row r="2" spans="1:12" x14ac:dyDescent="0.25">
      <c r="A2" s="10" t="s">
        <v>14</v>
      </c>
      <c r="B2" s="5" t="s">
        <v>15</v>
      </c>
      <c r="C2" s="5" t="s">
        <v>9</v>
      </c>
      <c r="D2" s="5" t="s">
        <v>10</v>
      </c>
      <c r="E2" s="5" t="s">
        <v>11</v>
      </c>
      <c r="F2" s="11" t="s">
        <v>12</v>
      </c>
      <c r="H2" s="49" t="s">
        <v>22</v>
      </c>
      <c r="I2" s="23"/>
      <c r="J2" s="24">
        <f>MATCH("Simon",$A$2:$A$11,0)</f>
        <v>5</v>
      </c>
      <c r="K2" s="25" t="s">
        <v>42</v>
      </c>
      <c r="L2" s="40" t="s">
        <v>24</v>
      </c>
    </row>
    <row r="3" spans="1:12" x14ac:dyDescent="0.25">
      <c r="A3" s="35" t="s">
        <v>2</v>
      </c>
      <c r="B3" s="32">
        <v>101</v>
      </c>
      <c r="C3" s="7">
        <v>40</v>
      </c>
      <c r="D3" s="7">
        <v>39</v>
      </c>
      <c r="E3" s="7">
        <v>41</v>
      </c>
      <c r="F3" s="13">
        <v>39.5</v>
      </c>
      <c r="H3" s="49"/>
      <c r="I3" s="26" t="s">
        <v>3</v>
      </c>
      <c r="J3" s="27">
        <f>MATCH(I3,$A$2:$A$11,0)</f>
        <v>5</v>
      </c>
      <c r="K3" s="28" t="s">
        <v>43</v>
      </c>
      <c r="L3" s="41" t="s">
        <v>25</v>
      </c>
    </row>
    <row r="4" spans="1:12" x14ac:dyDescent="0.25">
      <c r="A4" s="36" t="s">
        <v>1</v>
      </c>
      <c r="B4" s="33">
        <v>102</v>
      </c>
      <c r="C4" s="6">
        <v>35</v>
      </c>
      <c r="D4" s="6">
        <v>32</v>
      </c>
      <c r="E4" s="6">
        <v>37</v>
      </c>
      <c r="F4" s="15">
        <v>36</v>
      </c>
      <c r="H4" s="49"/>
      <c r="I4" s="26"/>
      <c r="J4" s="27" t="e">
        <f>MATCH(I4,$A$2:$A$11,0)</f>
        <v>#N/A</v>
      </c>
      <c r="K4" s="28" t="s">
        <v>44</v>
      </c>
      <c r="L4" s="41" t="s">
        <v>26</v>
      </c>
    </row>
    <row r="5" spans="1:12" x14ac:dyDescent="0.25">
      <c r="A5" s="36" t="s">
        <v>0</v>
      </c>
      <c r="B5" s="33">
        <v>103</v>
      </c>
      <c r="C5" s="6">
        <v>41</v>
      </c>
      <c r="D5" s="6">
        <v>40</v>
      </c>
      <c r="E5" s="6">
        <v>42</v>
      </c>
      <c r="F5" s="15">
        <v>39</v>
      </c>
      <c r="H5" s="49"/>
      <c r="I5" s="26" t="s">
        <v>41</v>
      </c>
      <c r="J5" s="27" t="e">
        <f>MATCH(I5,$A$2:$A$11,0)</f>
        <v>#N/A</v>
      </c>
      <c r="K5" s="28" t="s">
        <v>45</v>
      </c>
      <c r="L5" s="41" t="s">
        <v>27</v>
      </c>
    </row>
    <row r="6" spans="1:12" x14ac:dyDescent="0.25">
      <c r="A6" s="36" t="s">
        <v>3</v>
      </c>
      <c r="B6" s="33">
        <v>104</v>
      </c>
      <c r="C6" s="6">
        <v>38</v>
      </c>
      <c r="D6" s="6">
        <v>39</v>
      </c>
      <c r="E6" s="6">
        <v>37</v>
      </c>
      <c r="F6" s="15">
        <v>38.5</v>
      </c>
      <c r="H6" s="49"/>
      <c r="I6" s="26" t="s">
        <v>3</v>
      </c>
      <c r="J6" s="27">
        <f>MATCH(C_Valeur,$A$2:$A$11,0)</f>
        <v>5</v>
      </c>
      <c r="K6" s="28" t="s">
        <v>46</v>
      </c>
      <c r="L6" s="41" t="s">
        <v>28</v>
      </c>
    </row>
    <row r="7" spans="1:12" x14ac:dyDescent="0.25">
      <c r="A7" s="36" t="s">
        <v>4</v>
      </c>
      <c r="B7" s="33">
        <v>105</v>
      </c>
      <c r="C7" s="6">
        <v>39.5</v>
      </c>
      <c r="D7" s="6">
        <v>40</v>
      </c>
      <c r="E7" s="6">
        <v>40.5</v>
      </c>
      <c r="F7" s="15">
        <v>40</v>
      </c>
      <c r="H7" s="49"/>
      <c r="I7" s="29" t="s">
        <v>3</v>
      </c>
      <c r="J7" s="30" t="e">
        <f>MATCH(C_Valeurre,$A$2:$A$11,0)</f>
        <v>#NAME?</v>
      </c>
      <c r="K7" s="31" t="s">
        <v>47</v>
      </c>
      <c r="L7" s="42" t="s">
        <v>29</v>
      </c>
    </row>
    <row r="8" spans="1:12" x14ac:dyDescent="0.25">
      <c r="A8" s="36" t="s">
        <v>5</v>
      </c>
      <c r="B8" s="33">
        <v>106</v>
      </c>
      <c r="C8" s="6">
        <v>28</v>
      </c>
      <c r="D8" s="6">
        <v>20</v>
      </c>
      <c r="E8" s="6">
        <v>22</v>
      </c>
      <c r="F8" s="15">
        <v>27</v>
      </c>
      <c r="H8" s="50" t="s">
        <v>58</v>
      </c>
      <c r="I8" s="23" t="s">
        <v>3</v>
      </c>
      <c r="J8" s="24" t="e">
        <f>MATCH(I8,$A$2:$B$11,0)</f>
        <v>#N/A</v>
      </c>
      <c r="K8" s="25" t="s">
        <v>48</v>
      </c>
      <c r="L8" s="40" t="s">
        <v>30</v>
      </c>
    </row>
    <row r="9" spans="1:12" x14ac:dyDescent="0.25">
      <c r="A9" s="36" t="s">
        <v>6</v>
      </c>
      <c r="B9" s="33">
        <v>107</v>
      </c>
      <c r="C9" s="6">
        <v>37</v>
      </c>
      <c r="D9" s="6">
        <v>38</v>
      </c>
      <c r="E9" s="6">
        <v>37.5</v>
      </c>
      <c r="F9" s="15">
        <v>38</v>
      </c>
      <c r="H9" s="50"/>
      <c r="I9" s="26" t="s">
        <v>3</v>
      </c>
      <c r="J9" s="27">
        <f>MATCH(I9,ListeNoms,0)</f>
        <v>5</v>
      </c>
      <c r="K9" s="28" t="s">
        <v>49</v>
      </c>
      <c r="L9" s="41" t="s">
        <v>31</v>
      </c>
    </row>
    <row r="10" spans="1:12" x14ac:dyDescent="0.25">
      <c r="A10" s="36" t="s">
        <v>7</v>
      </c>
      <c r="B10" s="33">
        <v>108</v>
      </c>
      <c r="C10" s="6">
        <v>32</v>
      </c>
      <c r="D10" s="6">
        <v>32</v>
      </c>
      <c r="E10" s="6">
        <v>33</v>
      </c>
      <c r="F10" s="15">
        <v>32</v>
      </c>
      <c r="H10" s="50"/>
      <c r="I10" s="26" t="s">
        <v>3</v>
      </c>
      <c r="J10" s="27" t="e">
        <f>MATCH(I10,ListedeNoms,0)</f>
        <v>#NAME?</v>
      </c>
      <c r="K10" s="28" t="s">
        <v>50</v>
      </c>
      <c r="L10" s="41" t="s">
        <v>32</v>
      </c>
    </row>
    <row r="11" spans="1:12" ht="15.75" thickBot="1" x14ac:dyDescent="0.3">
      <c r="A11" s="37" t="s">
        <v>8</v>
      </c>
      <c r="B11" s="34">
        <v>109</v>
      </c>
      <c r="C11" s="17">
        <v>35</v>
      </c>
      <c r="D11" s="17">
        <v>35</v>
      </c>
      <c r="E11" s="17">
        <v>35</v>
      </c>
      <c r="F11" s="18">
        <v>35</v>
      </c>
      <c r="H11" s="50"/>
      <c r="I11" s="29" t="s">
        <v>3</v>
      </c>
      <c r="J11" s="30">
        <f>MATCH(I11,A:A,0)</f>
        <v>6</v>
      </c>
      <c r="K11" s="31" t="s">
        <v>51</v>
      </c>
      <c r="L11" s="42" t="s">
        <v>33</v>
      </c>
    </row>
    <row r="12" spans="1:12" x14ac:dyDescent="0.25">
      <c r="H12" s="51" t="s">
        <v>59</v>
      </c>
      <c r="I12" s="23" t="s">
        <v>7</v>
      </c>
      <c r="J12" s="24">
        <f>MATCH(I12,$A$3:$A$11,0)</f>
        <v>8</v>
      </c>
      <c r="K12" s="25" t="s">
        <v>35</v>
      </c>
      <c r="L12" s="40" t="s">
        <v>34</v>
      </c>
    </row>
    <row r="13" spans="1:12" x14ac:dyDescent="0.25">
      <c r="H13" s="52"/>
      <c r="I13" s="26" t="s">
        <v>7</v>
      </c>
      <c r="J13" s="27">
        <f>MATCH(I13,$A$3:$A$11,1)</f>
        <v>2</v>
      </c>
      <c r="K13" s="28" t="s">
        <v>36</v>
      </c>
      <c r="L13" s="41" t="s">
        <v>52</v>
      </c>
    </row>
    <row r="14" spans="1:12" x14ac:dyDescent="0.25">
      <c r="H14" s="52"/>
      <c r="I14" s="26" t="s">
        <v>55</v>
      </c>
      <c r="J14" s="27">
        <f>MATCH(I14,$A$3:$A$11,1)</f>
        <v>8</v>
      </c>
      <c r="K14" s="28" t="s">
        <v>37</v>
      </c>
      <c r="L14" s="41" t="s">
        <v>60</v>
      </c>
    </row>
    <row r="15" spans="1:12" x14ac:dyDescent="0.25">
      <c r="H15" s="52"/>
      <c r="I15" s="26" t="s">
        <v>4</v>
      </c>
      <c r="J15" s="27" t="e">
        <f>MATCH(I15,$A$3:$A$11,-1)</f>
        <v>#N/A</v>
      </c>
      <c r="K15" s="28" t="s">
        <v>38</v>
      </c>
      <c r="L15" s="41" t="s">
        <v>53</v>
      </c>
    </row>
    <row r="16" spans="1:12" x14ac:dyDescent="0.25">
      <c r="H16" s="52"/>
      <c r="I16" s="26" t="s">
        <v>7</v>
      </c>
      <c r="J16" s="27">
        <f>MATCH(I16,$A$3:$A$11)</f>
        <v>2</v>
      </c>
      <c r="K16" s="28" t="s">
        <v>39</v>
      </c>
      <c r="L16" s="41" t="s">
        <v>54</v>
      </c>
    </row>
    <row r="17" spans="8:12" x14ac:dyDescent="0.25">
      <c r="H17" s="53"/>
      <c r="I17" s="29" t="s">
        <v>57</v>
      </c>
      <c r="J17" s="30" t="e">
        <f>MATCH(I17,$A$3:$A$11,)</f>
        <v>#N/A</v>
      </c>
      <c r="K17" s="31" t="s">
        <v>40</v>
      </c>
      <c r="L17" s="42" t="s">
        <v>56</v>
      </c>
    </row>
    <row r="18" spans="8:12" x14ac:dyDescent="0.25">
      <c r="I18" s="4"/>
      <c r="J18" s="4"/>
    </row>
    <row r="19" spans="8:12" x14ac:dyDescent="0.25">
      <c r="I19" s="4"/>
      <c r="J19" s="4"/>
    </row>
    <row r="20" spans="8:12" x14ac:dyDescent="0.25">
      <c r="I20" s="4"/>
      <c r="J20" s="4"/>
    </row>
    <row r="21" spans="8:12" x14ac:dyDescent="0.25">
      <c r="I21" s="4"/>
      <c r="J21" s="4"/>
    </row>
    <row r="22" spans="8:12" x14ac:dyDescent="0.25">
      <c r="I22" s="4"/>
      <c r="J22" s="4"/>
    </row>
    <row r="23" spans="8:12" x14ac:dyDescent="0.25">
      <c r="I23" s="4"/>
      <c r="J23" s="4"/>
    </row>
    <row r="24" spans="8:12" x14ac:dyDescent="0.25">
      <c r="I24" s="4"/>
      <c r="J24" s="4"/>
    </row>
    <row r="25" spans="8:12" x14ac:dyDescent="0.25">
      <c r="I25" s="4"/>
      <c r="J25" s="4"/>
    </row>
    <row r="26" spans="8:12" x14ac:dyDescent="0.25">
      <c r="I26" s="4"/>
      <c r="J26" s="4"/>
    </row>
    <row r="27" spans="8:12" x14ac:dyDescent="0.25">
      <c r="I27" s="4"/>
      <c r="J27" s="4"/>
    </row>
    <row r="28" spans="8:12" x14ac:dyDescent="0.25">
      <c r="I28" s="4"/>
      <c r="J28" s="4"/>
    </row>
    <row r="29" spans="8:12" x14ac:dyDescent="0.25">
      <c r="J29" s="4"/>
    </row>
    <row r="30" spans="8:12" x14ac:dyDescent="0.25">
      <c r="J30" s="4"/>
    </row>
  </sheetData>
  <sortState ref="A3:A6">
    <sortCondition ref="A3:A6"/>
  </sortState>
  <mergeCells count="4">
    <mergeCell ref="C1:F1"/>
    <mergeCell ref="H2:H7"/>
    <mergeCell ref="H8:H11"/>
    <mergeCell ref="H12:H1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13" sqref="B13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19" t="s">
        <v>17</v>
      </c>
    </row>
    <row r="2" spans="1:8" ht="15.75" thickBot="1" x14ac:dyDescent="0.3"/>
    <row r="3" spans="1:8" ht="16.5" thickTop="1" thickBot="1" x14ac:dyDescent="0.3">
      <c r="A3" s="54" t="s">
        <v>18</v>
      </c>
      <c r="B3" s="54"/>
      <c r="D3" s="54" t="s">
        <v>19</v>
      </c>
      <c r="E3" s="54"/>
      <c r="G3" s="54" t="s">
        <v>20</v>
      </c>
      <c r="H3" s="54"/>
    </row>
    <row r="4" spans="1:8" ht="16.5" thickTop="1" thickBot="1" x14ac:dyDescent="0.3">
      <c r="A4" s="59" t="s">
        <v>61</v>
      </c>
      <c r="B4" s="60" t="s">
        <v>62</v>
      </c>
      <c r="D4" s="56" t="s">
        <v>68</v>
      </c>
      <c r="E4" s="57"/>
      <c r="G4" s="55" t="s">
        <v>21</v>
      </c>
      <c r="H4" s="55"/>
    </row>
    <row r="5" spans="1:8" ht="15.75" thickTop="1" x14ac:dyDescent="0.25">
      <c r="A5" s="61" t="s">
        <v>65</v>
      </c>
      <c r="B5" s="62" t="s">
        <v>66</v>
      </c>
      <c r="D5" s="43" t="s">
        <v>70</v>
      </c>
      <c r="E5" s="44" t="s">
        <v>71</v>
      </c>
    </row>
    <row r="6" spans="1:8" x14ac:dyDescent="0.25">
      <c r="A6" s="63" t="s">
        <v>63</v>
      </c>
      <c r="B6" s="64" t="s">
        <v>64</v>
      </c>
      <c r="D6" s="45" t="s">
        <v>67</v>
      </c>
      <c r="E6" s="58" t="s">
        <v>69</v>
      </c>
    </row>
    <row r="7" spans="1:8" x14ac:dyDescent="0.25">
      <c r="A7" s="20"/>
      <c r="B7" s="20"/>
    </row>
    <row r="10" spans="1:8" x14ac:dyDescent="0.25">
      <c r="A10" s="20"/>
      <c r="B10" s="20"/>
    </row>
    <row r="11" spans="1:8" x14ac:dyDescent="0.25">
      <c r="A11" s="20"/>
      <c r="B11" s="20"/>
    </row>
    <row r="12" spans="1:8" x14ac:dyDescent="0.25">
      <c r="A12" s="21"/>
      <c r="B12" s="21"/>
    </row>
    <row r="13" spans="1:8" x14ac:dyDescent="0.25">
      <c r="A13" s="21"/>
      <c r="B13" s="21"/>
    </row>
    <row r="14" spans="1:8" x14ac:dyDescent="0.25">
      <c r="A14" s="20"/>
      <c r="B14" s="20"/>
    </row>
    <row r="15" spans="1:8" x14ac:dyDescent="0.25">
      <c r="A15" s="20"/>
      <c r="B15" s="20"/>
    </row>
  </sheetData>
  <mergeCells count="5">
    <mergeCell ref="A3:B3"/>
    <mergeCell ref="D3:E3"/>
    <mergeCell ref="G3:H3"/>
    <mergeCell ref="G4:H4"/>
    <mergeCell ref="D4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Données</vt:lpstr>
      <vt:lpstr>Données-Finales</vt:lpstr>
      <vt:lpstr>IndexLimites</vt:lpstr>
      <vt:lpstr>Paramètres</vt:lpstr>
      <vt:lpstr>C_Valeur</vt:lpstr>
      <vt:lpstr>L_Noms</vt:lpstr>
      <vt:lpstr>ListeNoms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2014-06-20T19:11:40Z</dcterms:created>
  <dcterms:modified xsi:type="dcterms:W3CDTF">2015-03-09T14:09:06Z</dcterms:modified>
</cp:coreProperties>
</file>