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6555" yWindow="45" windowWidth="19005" windowHeight="11760"/>
  </bookViews>
  <sheets>
    <sheet name="DONNÉES" sheetId="9" r:id="rId1"/>
    <sheet name="DONNÉES-Finale" sheetId="8" r:id="rId2"/>
    <sheet name="Ventes" sheetId="15" r:id="rId3"/>
    <sheet name="Ventes-Finale" sheetId="6" r:id="rId4"/>
    <sheet name="Ventes-Noms" sheetId="14" r:id="rId5"/>
    <sheet name="Ventes_Annee" sheetId="13" r:id="rId6"/>
    <sheet name="Ventes_Annee-Finale" sheetId="16" r:id="rId7"/>
    <sheet name="Schéma" sheetId="5" r:id="rId8"/>
    <sheet name="Paramètres" sheetId="11" r:id="rId9"/>
  </sheets>
  <definedNames>
    <definedName name="C_VDernierMois" localSheetId="6">OFFSET('Ventes_Annee-Finale'!$D$2,COUNTIF('Ventes_Annee-Finale'!D_VAn,"&lt;&gt;0")-1,-1)</definedName>
    <definedName name="D_An" localSheetId="4">'Ventes-Noms'!$D$2:$D$13</definedName>
    <definedName name="D_AnPCum" comment="Plage des ventes de l'année précédente par rapport à l'année en cours" localSheetId="3">OFFSET('Ventes-Finale'!$D$2,,1,COUNT('Ventes-Finale'!$D$2:$D$13))</definedName>
    <definedName name="D_AnPCum" localSheetId="4">OFFSET('Ventes-Noms'!$D$2,,1,COUNT('Ventes-Noms'!D_An))</definedName>
    <definedName name="D_VAn" localSheetId="6">'Ventes_Annee-Finale'!$D$2:$D$13</definedName>
    <definedName name="D_VanCum" localSheetId="6">OFFSET('Ventes_Annee-Finale'!$D$2,,,COUNTIF('Ventes_Annee-Finale'!D_VAn,"&lt;&gt;0"))</definedName>
    <definedName name="D_VAnPCum" localSheetId="6">OFFSET('Ventes_Annee-Finale'!$D$2,,1,COUNTIF('Ventes_Annee-Finale'!D_VAn,"&lt;&gt;0"))</definedName>
    <definedName name="Ma_Plage" comment="Plage de données de E7 à G16 pour la feuille Schéma seulement" localSheetId="7">OFFSET(Schéma!$C$3,4,2,10,3)</definedName>
    <definedName name="MaPlage">OFFSET('DONNÉES-Finale'!$C$3,4,2,10,3)</definedName>
  </definedNames>
  <calcPr calcId="152511"/>
</workbook>
</file>

<file path=xl/calcChain.xml><?xml version="1.0" encoding="utf-8"?>
<calcChain xmlns="http://schemas.openxmlformats.org/spreadsheetml/2006/main">
  <c r="A2" i="6" l="1"/>
  <c r="A8" i="16"/>
  <c r="A12" i="16"/>
  <c r="A11" i="16"/>
  <c r="A5" i="16"/>
  <c r="A2" i="16"/>
  <c r="A8" i="14" l="1"/>
  <c r="A2" i="14"/>
  <c r="A5" i="14"/>
  <c r="A8" i="6"/>
  <c r="A5" i="6"/>
  <c r="A7" i="5" l="1"/>
  <c r="A4" i="5" l="1"/>
  <c r="A2" i="8"/>
</calcChain>
</file>

<file path=xl/sharedStrings.xml><?xml version="1.0" encoding="utf-8"?>
<sst xmlns="http://schemas.openxmlformats.org/spreadsheetml/2006/main" count="178" uniqueCount="80">
  <si>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</si>
  <si>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</si>
  <si>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</si>
  <si>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</si>
  <si>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</si>
  <si>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</si>
  <si>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</si>
  <si>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</si>
  <si>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</si>
  <si>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</si>
  <si>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</si>
  <si>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</si>
  <si>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Année précédente</t>
  </si>
  <si>
    <t>DECALER(réf, lignes, colonnes, [hauteur], [largeur])</t>
  </si>
  <si>
    <t>+4 lignes</t>
  </si>
  <si>
    <t>+2 colonnes</t>
  </si>
  <si>
    <t>Départ = C3</t>
  </si>
  <si>
    <t>=DECALER(C3;4;2;10;3)</t>
  </si>
  <si>
    <t>Année en cours</t>
  </si>
  <si>
    <t>Total Année en cours</t>
  </si>
  <si>
    <t>Cumulatif année précédente</t>
  </si>
  <si>
    <t>Cumulatif jusqu'au mois de :</t>
  </si>
  <si>
    <t>**Ventes en Millions</t>
  </si>
  <si>
    <t>Moyenne Année en cours</t>
  </si>
  <si>
    <t>D_AnPCum</t>
  </si>
  <si>
    <t>=SOMME(DECALER(C3;4;2;10;3))</t>
  </si>
  <si>
    <t>=DECALER(Schéma!$C$3;4;2;10;3)</t>
  </si>
  <si>
    <t>Départ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</si>
  <si>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</si>
  <si>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</si>
  <si>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</si>
  <si>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</si>
  <si>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 xml:space="preserve">DECALER(réf;lignes;colonnes;[hauteur];[largeur]) </t>
  </si>
  <si>
    <t>MaPlage</t>
  </si>
  <si>
    <t>=DECALER('DONNÉES-Finale'!$C$3;4;2;10;3)</t>
  </si>
  <si>
    <t>Nom</t>
  </si>
  <si>
    <t>Fait Référence à</t>
  </si>
  <si>
    <t>Étendue</t>
  </si>
  <si>
    <t>Classeur</t>
  </si>
  <si>
    <t>Ma_Plage</t>
  </si>
  <si>
    <t>=SOMME(Ma_Plage)</t>
  </si>
  <si>
    <t>Schéma</t>
  </si>
  <si>
    <t>D_An</t>
  </si>
  <si>
    <t>='Ventes-Noms'!$D$2:$D$13</t>
  </si>
  <si>
    <t>=DECALER('Ventes-Noms'!$D$2;;1;NB('Ventes-Noms'!D_An))</t>
  </si>
  <si>
    <t>Vente-Noms</t>
  </si>
  <si>
    <t>=DECALER('Ventes-Finale'!$D$2;;1;NB('Ventes-Finale'!$D$2:$D$13))</t>
  </si>
  <si>
    <t>Ventes-Finale</t>
  </si>
  <si>
    <t>C_VDernierMois</t>
  </si>
  <si>
    <t>=DECALER('Ventes_Annee-Finale'!$D$2;NB.SI('Ventes_Annee-Finale'!D_VAn;"&lt;&gt;0")-1;-1)</t>
  </si>
  <si>
    <t>D_VAn</t>
  </si>
  <si>
    <t>='Ventes_Annee-Finale'!$D$2:$D$13</t>
  </si>
  <si>
    <t>D_VanCum</t>
  </si>
  <si>
    <t>=DECALER('Ventes_Annee-Finale'!$D$2;;;NB.SI('Ventes_Annee-Finale'!D_VAn;"&lt;&gt;0"))</t>
  </si>
  <si>
    <t>D_VAnPCum</t>
  </si>
  <si>
    <t>=DECALER('Ventes_Annee-Finale'!$D$2;;1;NB.SI('Ventes_Annee-Finale'!D_VAn;"&lt;&gt;0"))</t>
  </si>
  <si>
    <t>Ventes_Annee-Finale</t>
  </si>
  <si>
    <t>=SOMME(MaPlage)</t>
  </si>
  <si>
    <t>A2</t>
  </si>
  <si>
    <t>Feuille : Ventes-Finale</t>
  </si>
  <si>
    <t>Feuille : DonnéesFinal</t>
  </si>
  <si>
    <t>=SOMME(D2:D13)</t>
  </si>
  <si>
    <t>A5</t>
  </si>
  <si>
    <t>=SOMME(D_AnPCum)</t>
  </si>
  <si>
    <t>A8</t>
  </si>
  <si>
    <t>=DECALER($D$1;NB($D$2:$D$13);-1)</t>
  </si>
  <si>
    <t>Feuille : Ventes-Noms</t>
  </si>
  <si>
    <t>=SOMME(D_An)</t>
  </si>
  <si>
    <t>=DECALER(D1;NB(D_An);-1)</t>
  </si>
  <si>
    <t>Feuille : Ventes_Annee-Finale</t>
  </si>
  <si>
    <t>A11</t>
  </si>
  <si>
    <t>A12</t>
  </si>
  <si>
    <t>=SOMME(D_VAn)</t>
  </si>
  <si>
    <t>=SOMME(D_VAnPCum)</t>
  </si>
  <si>
    <t>=C_VDernierMois</t>
  </si>
  <si>
    <t>=MOYENNE(D_VAn)</t>
  </si>
  <si>
    <t>=MOYENNE(D_VanCum)</t>
  </si>
  <si>
    <t>Feuille : Schéma</t>
  </si>
  <si>
    <t>A4</t>
  </si>
  <si>
    <t>A7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</si>
</sst>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 * #,##0_)\ &quot;$&quot;_ ;_ * \(#,##0\)\ &quot;$&quot;_ ;_ * &quot;-&quot;_)\ &quot;$&quot;_ ;_ @_ "/>
    <numFmt numFmtId="164" formatCode="#,##0.0\ &quot;$&quot;"/>
    <numFmt numFmtId="165" formatCode="#,##0\ &quot;$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A5A5A5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0" fontId="4" fillId="4" borderId="22" applyNumberFormat="0" applyAlignment="0" applyProtection="0"/>
    <xf numFmtId="0" fontId="2" fillId="0" borderId="23" applyNumberFormat="0" applyFill="0" applyAlignment="0" applyProtection="0"/>
  </cellStyleXfs>
  <cellXfs count="78">
    <xf numFmtId="0" fontId="0" fillId="0" borderId="0" xfId="0"/>
    <xf numFmtId="0" fontId="0" fillId="2" borderId="0" xfId="0" applyFill="1"/>
    <xf numFmtId="0" fontId="0" fillId="0" borderId="1" xfId="0" quotePrefix="1" applyFill="1" applyBorder="1"/>
    <xf numFmtId="0" fontId="0" fillId="3" borderId="0" xfId="0" quotePrefix="1" applyFill="1"/>
    <xf numFmtId="0" fontId="0" fillId="3" borderId="0" xfId="0" applyFill="1"/>
    <xf numFmtId="164" fontId="3" fillId="0" borderId="0" xfId="0" applyNumberFormat="1" applyFont="1"/>
    <xf numFmtId="0" fontId="3" fillId="0" borderId="0" xfId="0" quotePrefix="1" applyFont="1" applyAlignment="1">
      <alignment horizontal="right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164" fontId="1" fillId="0" borderId="8" xfId="1" applyNumberFormat="1" applyFont="1" applyBorder="1"/>
    <xf numFmtId="164" fontId="1" fillId="0" borderId="9" xfId="1" applyNumberFormat="1" applyFont="1" applyBorder="1"/>
    <xf numFmtId="165" fontId="1" fillId="0" borderId="9" xfId="1" applyNumberFormat="1" applyFont="1" applyBorder="1"/>
    <xf numFmtId="0" fontId="3" fillId="0" borderId="0" xfId="0" quotePrefix="1" applyFont="1"/>
    <xf numFmtId="164" fontId="1" fillId="0" borderId="10" xfId="1" applyNumberFormat="1" applyFont="1" applyBorder="1"/>
    <xf numFmtId="164" fontId="1" fillId="0" borderId="11" xfId="1" applyNumberFormat="1" applyFont="1" applyBorder="1"/>
    <xf numFmtId="165" fontId="1" fillId="0" borderId="12" xfId="1" applyNumberFormat="1" applyFont="1" applyBorder="1"/>
    <xf numFmtId="164" fontId="1" fillId="0" borderId="13" xfId="1" applyNumberFormat="1" applyFont="1" applyBorder="1"/>
    <xf numFmtId="0" fontId="2" fillId="0" borderId="5" xfId="0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0" xfId="0" quotePrefix="1"/>
    <xf numFmtId="0" fontId="0" fillId="0" borderId="0" xfId="0" quotePrefix="1" applyAlignment="1">
      <alignment horizontal="right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0" xfId="0" quotePrefix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7" fillId="0" borderId="14" xfId="0" applyFont="1" applyBorder="1"/>
    <xf numFmtId="0" fontId="7" fillId="0" borderId="16" xfId="0" applyFont="1" applyBorder="1"/>
    <xf numFmtId="0" fontId="7" fillId="0" borderId="19" xfId="0" applyFont="1" applyBorder="1"/>
    <xf numFmtId="0" fontId="7" fillId="0" borderId="25" xfId="0" applyFont="1" applyBorder="1" applyAlignment="1">
      <alignment horizontal="center"/>
    </xf>
    <xf numFmtId="0" fontId="7" fillId="0" borderId="26" xfId="0" quotePrefix="1" applyFont="1" applyBorder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7" fillId="0" borderId="15" xfId="0" applyFont="1" applyBorder="1"/>
    <xf numFmtId="0" fontId="7" fillId="0" borderId="17" xfId="0" applyFont="1" applyBorder="1"/>
    <xf numFmtId="0" fontId="7" fillId="0" borderId="0" xfId="0" applyFont="1" applyBorder="1"/>
    <xf numFmtId="0" fontId="7" fillId="0" borderId="20" xfId="0" applyFont="1" applyBorder="1"/>
    <xf numFmtId="0" fontId="7" fillId="0" borderId="25" xfId="0" applyFont="1" applyBorder="1"/>
    <xf numFmtId="0" fontId="7" fillId="0" borderId="27" xfId="0" applyFont="1" applyBorder="1"/>
    <xf numFmtId="0" fontId="7" fillId="0" borderId="26" xfId="0" applyFont="1" applyBorder="1"/>
    <xf numFmtId="0" fontId="3" fillId="0" borderId="0" xfId="0" applyFont="1"/>
    <xf numFmtId="0" fontId="2" fillId="0" borderId="28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0" fillId="0" borderId="0" xfId="0" applyNumberFormat="1"/>
    <xf numFmtId="0" fontId="4" fillId="4" borderId="24" xfId="2" applyBorder="1" applyAlignment="1">
      <alignment horizontal="center" vertical="center"/>
    </xf>
    <xf numFmtId="0" fontId="4" fillId="4" borderId="22" xfId="2" applyAlignment="1">
      <alignment horizontal="center" vertical="center"/>
    </xf>
    <xf numFmtId="0" fontId="2" fillId="0" borderId="23" xfId="3" applyFont="1"/>
    <xf numFmtId="164" fontId="8" fillId="0" borderId="29" xfId="0" applyNumberFormat="1" applyFont="1" applyBorder="1" applyAlignment="1">
      <alignment horizontal="right"/>
    </xf>
    <xf numFmtId="164" fontId="2" fillId="0" borderId="30" xfId="0" quotePrefix="1" applyNumberFormat="1" applyFont="1" applyBorder="1" applyAlignment="1">
      <alignment horizontal="right"/>
    </xf>
    <xf numFmtId="0" fontId="7" fillId="0" borderId="21" xfId="0" applyFont="1" applyBorder="1"/>
    <xf numFmtId="0" fontId="7" fillId="0" borderId="18" xfId="0" applyFont="1" applyBorder="1"/>
    <xf numFmtId="0" fontId="7" fillId="0" borderId="25" xfId="0" applyFont="1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6" xfId="0" quotePrefix="1" applyFont="1" applyBorder="1"/>
    <xf numFmtId="0" fontId="7" fillId="0" borderId="17" xfId="0" applyFont="1" applyFill="1" applyBorder="1" applyAlignment="1">
      <alignment horizontal="center"/>
    </xf>
    <xf numFmtId="0" fontId="7" fillId="0" borderId="18" xfId="0" quotePrefix="1" applyFont="1" applyFill="1" applyBorder="1"/>
    <xf numFmtId="0" fontId="7" fillId="0" borderId="19" xfId="0" applyFont="1" applyFill="1" applyBorder="1" applyAlignment="1">
      <alignment horizontal="center"/>
    </xf>
    <xf numFmtId="0" fontId="7" fillId="0" borderId="21" xfId="0" quotePrefix="1" applyFont="1" applyFill="1" applyBorder="1"/>
    <xf numFmtId="0" fontId="7" fillId="0" borderId="19" xfId="0" applyFont="1" applyBorder="1" applyAlignment="1">
      <alignment horizontal="center"/>
    </xf>
  </cellXfs>
  <cellStyles count="4">
    <cellStyle name="Monétaire [0]" xfId="1" builtinId="7"/>
    <cellStyle name="Normal" xfId="0" builtinId="0"/>
    <cellStyle name="Total" xfId="3" builtinId="25"/>
    <cellStyle name="Vérification" xfId="2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374195</xdr:colOff>
      <xdr:row>3</xdr:row>
      <xdr:rowOff>13607</xdr:rowOff>
    </xdr:from>
    <xdr:to>
      <xdr:col>2</xdr:col>
      <xdr:colOff>489856</xdr:colOff>
      <xdr:row>5</xdr:row>
      <xdr:rowOff>176893</xdr:rowOff>
    </xdr:to>
    <xdr:sp macro="" textlink="">
      <xdr:nvSpPr>
        <xdr:cNvPr id="2" name="Flèche vers le bas 1"/>
        <xdr:cNvSpPr/>
      </xdr:nvSpPr>
      <xdr:spPr>
        <a:xfrm>
          <a:off x="2564945" y="394607"/>
          <a:ext cx="115661" cy="544286"/>
        </a:xfrm>
        <a:prstGeom prst="downArrow">
          <a:avLst>
            <a:gd name="adj1" fmla="val 50000"/>
            <a:gd name="adj2" fmla="val 185042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CA"/>
        </a:p>
      </xdr:txBody>
    </xdr:sp>
    <xdr:clientData/>
  </xdr:twoCellAnchor>
  <xdr:twoCellAnchor>
    <xdr:from>
      <xdr:col>3</xdr:col>
      <xdr:colOff>13607</xdr:colOff>
      <xdr:row>6</xdr:row>
      <xdr:rowOff>20410</xdr:rowOff>
    </xdr:from>
    <xdr:to>
      <xdr:col>3</xdr:col>
      <xdr:colOff>755196</xdr:colOff>
      <xdr:row>6</xdr:row>
      <xdr:rowOff>170089</xdr:rowOff>
    </xdr:to>
    <xdr:sp macro="" textlink="">
      <xdr:nvSpPr>
        <xdr:cNvPr id="3" name="Flèche droite 2"/>
        <xdr:cNvSpPr/>
      </xdr:nvSpPr>
      <xdr:spPr>
        <a:xfrm>
          <a:off x="2966357" y="972910"/>
          <a:ext cx="741589" cy="149679"/>
        </a:xfrm>
        <a:prstGeom prst="rightArrow">
          <a:avLst>
            <a:gd name="adj1" fmla="val 50000"/>
            <a:gd name="adj2" fmla="val 146429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CA"/>
        </a:p>
      </xdr:txBody>
    </xdr:sp>
    <xdr:clientData/>
  </xdr:twoCellAnchor>
  <xdr:twoCellAnchor>
    <xdr:from>
      <xdr:col>4</xdr:col>
      <xdr:colOff>20410</xdr:colOff>
      <xdr:row>6</xdr:row>
      <xdr:rowOff>27214</xdr:rowOff>
    </xdr:from>
    <xdr:to>
      <xdr:col>6</xdr:col>
      <xdr:colOff>748393</xdr:colOff>
      <xdr:row>15</xdr:row>
      <xdr:rowOff>156482</xdr:rowOff>
    </xdr:to>
    <xdr:sp macro="" textlink="">
      <xdr:nvSpPr>
        <xdr:cNvPr id="5" name="Flèche à quatre pointes 4"/>
        <xdr:cNvSpPr/>
      </xdr:nvSpPr>
      <xdr:spPr>
        <a:xfrm>
          <a:off x="3735160" y="1170214"/>
          <a:ext cx="2251983" cy="1843768"/>
        </a:xfrm>
        <a:prstGeom prst="quadArrow">
          <a:avLst>
            <a:gd name="adj1" fmla="val 4318"/>
            <a:gd name="adj2" fmla="val 5398"/>
            <a:gd name="adj3" fmla="val 19548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CA"/>
        </a:p>
      </xdr:txBody>
    </xdr:sp>
    <xdr:clientData/>
  </xdr:twoCellAnchor>
  <xdr:twoCellAnchor>
    <xdr:from>
      <xdr:col>2</xdr:col>
      <xdr:colOff>510268</xdr:colOff>
      <xdr:row>3</xdr:row>
      <xdr:rowOff>20411</xdr:rowOff>
    </xdr:from>
    <xdr:to>
      <xdr:col>3</xdr:col>
      <xdr:colOff>714375</xdr:colOff>
      <xdr:row>5</xdr:row>
      <xdr:rowOff>40821</xdr:rowOff>
    </xdr:to>
    <xdr:sp macro="" textlink="">
      <xdr:nvSpPr>
        <xdr:cNvPr id="6" name="Rectangle à coins arrondis 5"/>
        <xdr:cNvSpPr/>
      </xdr:nvSpPr>
      <xdr:spPr>
        <a:xfrm>
          <a:off x="2701018" y="591911"/>
          <a:ext cx="966107" cy="40141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900"/>
            <a:t>Décalage</a:t>
          </a:r>
          <a:r>
            <a:rPr lang="fr-CA" sz="900" baseline="0"/>
            <a:t> vertical en lignes (4)</a:t>
          </a:r>
          <a:endParaRPr lang="fr-CA" sz="900"/>
        </a:p>
      </xdr:txBody>
    </xdr:sp>
    <xdr:clientData/>
  </xdr:twoCellAnchor>
  <xdr:twoCellAnchor>
    <xdr:from>
      <xdr:col>2</xdr:col>
      <xdr:colOff>533400</xdr:colOff>
      <xdr:row>7</xdr:row>
      <xdr:rowOff>23133</xdr:rowOff>
    </xdr:from>
    <xdr:to>
      <xdr:col>3</xdr:col>
      <xdr:colOff>737507</xdr:colOff>
      <xdr:row>9</xdr:row>
      <xdr:rowOff>43543</xdr:rowOff>
    </xdr:to>
    <xdr:sp macro="" textlink="">
      <xdr:nvSpPr>
        <xdr:cNvPr id="7" name="Rectangle à coins arrondis 6"/>
        <xdr:cNvSpPr/>
      </xdr:nvSpPr>
      <xdr:spPr>
        <a:xfrm>
          <a:off x="2724150" y="1356633"/>
          <a:ext cx="966107" cy="40141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900"/>
            <a:t>Décalage</a:t>
          </a:r>
          <a:r>
            <a:rPr lang="fr-CA" sz="900" baseline="0"/>
            <a:t> horizontal en colonnes (2)</a:t>
          </a:r>
          <a:endParaRPr lang="fr-CA" sz="900"/>
        </a:p>
      </xdr:txBody>
    </xdr:sp>
    <xdr:clientData/>
  </xdr:twoCellAnchor>
  <xdr:twoCellAnchor>
    <xdr:from>
      <xdr:col>5</xdr:col>
      <xdr:colOff>488496</xdr:colOff>
      <xdr:row>6</xdr:row>
      <xdr:rowOff>32658</xdr:rowOff>
    </xdr:from>
    <xdr:to>
      <xdr:col>6</xdr:col>
      <xdr:colOff>692603</xdr:colOff>
      <xdr:row>8</xdr:row>
      <xdr:rowOff>53068</xdr:rowOff>
    </xdr:to>
    <xdr:sp macro="" textlink="">
      <xdr:nvSpPr>
        <xdr:cNvPr id="11" name="Rectangle à coins arrondis 10"/>
        <xdr:cNvSpPr/>
      </xdr:nvSpPr>
      <xdr:spPr>
        <a:xfrm>
          <a:off x="4965246" y="1175658"/>
          <a:ext cx="966107" cy="40141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900"/>
            <a:t>Renvoi la plage</a:t>
          </a:r>
          <a:r>
            <a:rPr lang="fr-CA" sz="900" baseline="0"/>
            <a:t> en hauteur (10)</a:t>
          </a:r>
          <a:endParaRPr lang="fr-CA" sz="900"/>
        </a:p>
      </xdr:txBody>
    </xdr:sp>
    <xdr:clientData/>
  </xdr:twoCellAnchor>
  <xdr:twoCellAnchor>
    <xdr:from>
      <xdr:col>5</xdr:col>
      <xdr:colOff>566056</xdr:colOff>
      <xdr:row>11</xdr:row>
      <xdr:rowOff>123826</xdr:rowOff>
    </xdr:from>
    <xdr:to>
      <xdr:col>7</xdr:col>
      <xdr:colOff>8163</xdr:colOff>
      <xdr:row>13</xdr:row>
      <xdr:rowOff>144236</xdr:rowOff>
    </xdr:to>
    <xdr:sp macro="" textlink="">
      <xdr:nvSpPr>
        <xdr:cNvPr id="12" name="Rectangle à coins arrondis 11"/>
        <xdr:cNvSpPr/>
      </xdr:nvSpPr>
      <xdr:spPr>
        <a:xfrm>
          <a:off x="5042806" y="2219326"/>
          <a:ext cx="966107" cy="40141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CA" sz="900"/>
            <a:t>Renvoi</a:t>
          </a:r>
          <a:r>
            <a:rPr lang="fr-CA" sz="900" baseline="0"/>
            <a:t> la plage en largeur (3)</a:t>
          </a:r>
          <a:endParaRPr lang="fr-CA" sz="9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1" width="21.42578125" bestFit="1" customWidth="1"/>
  </cols>
  <sheetData>
    <row r="2" spans="1:7" x14ac:dyDescent="0.25">
      <c r="A2" s="37"/>
    </row>
    <row r="3" spans="1:7" x14ac:dyDescent="0.25">
      <c r="C3" s="36" t="s">
        <v>27</v>
      </c>
    </row>
    <row r="6" spans="1:7" x14ac:dyDescent="0.25">
      <c r="E6" s="35"/>
    </row>
    <row r="7" spans="1:7" x14ac:dyDescent="0.25">
      <c r="E7" s="26">
        <v>1</v>
      </c>
      <c r="F7" s="27">
        <v>1</v>
      </c>
      <c r="G7" s="28">
        <v>1</v>
      </c>
    </row>
    <row r="8" spans="1:7" x14ac:dyDescent="0.25">
      <c r="E8" s="29">
        <v>1</v>
      </c>
      <c r="F8" s="30">
        <v>1</v>
      </c>
      <c r="G8" s="31">
        <v>1</v>
      </c>
    </row>
    <row r="9" spans="1:7" x14ac:dyDescent="0.25">
      <c r="E9" s="29">
        <v>1</v>
      </c>
      <c r="F9" s="30">
        <v>1</v>
      </c>
      <c r="G9" s="31">
        <v>1</v>
      </c>
    </row>
    <row r="10" spans="1:7" x14ac:dyDescent="0.25">
      <c r="E10" s="29">
        <v>1</v>
      </c>
      <c r="F10" s="30">
        <v>1</v>
      </c>
      <c r="G10" s="31">
        <v>1</v>
      </c>
    </row>
    <row r="11" spans="1:7" x14ac:dyDescent="0.25">
      <c r="E11" s="29">
        <v>1</v>
      </c>
      <c r="F11" s="30">
        <v>1</v>
      </c>
      <c r="G11" s="31">
        <v>1</v>
      </c>
    </row>
    <row r="12" spans="1:7" x14ac:dyDescent="0.25">
      <c r="E12" s="29">
        <v>1</v>
      </c>
      <c r="F12" s="30">
        <v>1</v>
      </c>
      <c r="G12" s="31">
        <v>1</v>
      </c>
    </row>
    <row r="13" spans="1:7" x14ac:dyDescent="0.25">
      <c r="E13" s="29">
        <v>1</v>
      </c>
      <c r="F13" s="30">
        <v>1</v>
      </c>
      <c r="G13" s="31">
        <v>1</v>
      </c>
    </row>
    <row r="14" spans="1:7" x14ac:dyDescent="0.25">
      <c r="E14" s="29">
        <v>1</v>
      </c>
      <c r="F14" s="30">
        <v>1</v>
      </c>
      <c r="G14" s="31">
        <v>1</v>
      </c>
    </row>
    <row r="15" spans="1:7" x14ac:dyDescent="0.25">
      <c r="E15" s="29">
        <v>1</v>
      </c>
      <c r="F15" s="30">
        <v>1</v>
      </c>
      <c r="G15" s="31">
        <v>1</v>
      </c>
    </row>
    <row r="16" spans="1:7" x14ac:dyDescent="0.25">
      <c r="E16" s="32">
        <v>1</v>
      </c>
      <c r="F16" s="33">
        <v>1</v>
      </c>
      <c r="G16" s="3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zoomScaleNormal="100" workbookViewId="0">
      <selection activeCell="A2" sqref="A2"/>
    </sheetView>
  </sheetViews>
  <sheetFormatPr baseColWidth="10" defaultRowHeight="15" x14ac:dyDescent="0.25"/>
  <cols>
    <col min="1" max="1" width="21.42578125" bestFit="1" customWidth="1"/>
  </cols>
  <sheetData>
    <row r="2" spans="1:7" x14ac:dyDescent="0.25">
      <c r="A2" s="37">
        <f ca="1">SUM(MaPlage)</f>
        <v>30</v>
      </c>
    </row>
    <row r="3" spans="1:7" x14ac:dyDescent="0.25">
      <c r="C3" s="36" t="s">
        <v>27</v>
      </c>
    </row>
    <row r="6" spans="1:7" x14ac:dyDescent="0.25">
      <c r="E6" s="35"/>
    </row>
    <row r="7" spans="1:7" x14ac:dyDescent="0.25">
      <c r="A7" t="s">
        <v>33</v>
      </c>
      <c r="E7" s="26">
        <v>1</v>
      </c>
      <c r="F7" s="27">
        <v>1</v>
      </c>
      <c r="G7" s="28">
        <v>1</v>
      </c>
    </row>
    <row r="8" spans="1:7" x14ac:dyDescent="0.25">
      <c r="A8" t="s">
        <v>34</v>
      </c>
      <c r="E8" s="29">
        <v>1</v>
      </c>
      <c r="F8" s="30">
        <v>1</v>
      </c>
      <c r="G8" s="31">
        <v>1</v>
      </c>
    </row>
    <row r="9" spans="1:7" x14ac:dyDescent="0.25">
      <c r="E9" s="29">
        <v>1</v>
      </c>
      <c r="F9" s="30">
        <v>1</v>
      </c>
      <c r="G9" s="31">
        <v>1</v>
      </c>
    </row>
    <row r="10" spans="1:7" x14ac:dyDescent="0.25">
      <c r="E10" s="29">
        <v>1</v>
      </c>
      <c r="F10" s="30">
        <v>1</v>
      </c>
      <c r="G10" s="31">
        <v>1</v>
      </c>
    </row>
    <row r="11" spans="1:7" x14ac:dyDescent="0.25">
      <c r="E11" s="29">
        <v>1</v>
      </c>
      <c r="F11" s="30">
        <v>1</v>
      </c>
      <c r="G11" s="31">
        <v>1</v>
      </c>
    </row>
    <row r="12" spans="1:7" x14ac:dyDescent="0.25">
      <c r="E12" s="29">
        <v>1</v>
      </c>
      <c r="F12" s="30">
        <v>1</v>
      </c>
      <c r="G12" s="31">
        <v>1</v>
      </c>
    </row>
    <row r="13" spans="1:7" x14ac:dyDescent="0.25">
      <c r="E13" s="29">
        <v>1</v>
      </c>
      <c r="F13" s="30">
        <v>1</v>
      </c>
      <c r="G13" s="31">
        <v>1</v>
      </c>
    </row>
    <row r="14" spans="1:7" x14ac:dyDescent="0.25">
      <c r="E14" s="29">
        <v>1</v>
      </c>
      <c r="F14" s="30">
        <v>1</v>
      </c>
      <c r="G14" s="31">
        <v>1</v>
      </c>
    </row>
    <row r="15" spans="1:7" x14ac:dyDescent="0.25">
      <c r="E15" s="29">
        <v>1</v>
      </c>
      <c r="F15" s="30">
        <v>1</v>
      </c>
      <c r="G15" s="31">
        <v>1</v>
      </c>
    </row>
    <row r="16" spans="1:7" x14ac:dyDescent="0.25">
      <c r="E16" s="32">
        <v>1</v>
      </c>
      <c r="F16" s="33">
        <v>1</v>
      </c>
      <c r="G16" s="34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A8" sqref="A8"/>
    </sheetView>
  </sheetViews>
  <sheetFormatPr baseColWidth="10" defaultRowHeight="15" x14ac:dyDescent="0.25"/>
  <cols>
    <col min="1" max="1" width="27.140625" customWidth="1"/>
    <col min="2" max="2" width="4.7109375" customWidth="1"/>
    <col min="4" max="4" width="14.28515625" customWidth="1"/>
    <col min="5" max="5" width="17.7109375" bestFit="1" customWidth="1"/>
  </cols>
  <sheetData>
    <row r="1" spans="1:6" ht="15.75" thickBot="1" x14ac:dyDescent="0.3">
      <c r="A1" s="55" t="s">
        <v>19</v>
      </c>
      <c r="C1" s="7"/>
      <c r="D1" s="56" t="s">
        <v>18</v>
      </c>
      <c r="E1" s="57" t="s">
        <v>12</v>
      </c>
    </row>
    <row r="2" spans="1:6" ht="15.75" thickBot="1" x14ac:dyDescent="0.3">
      <c r="A2" s="22"/>
      <c r="C2" s="10" t="s">
        <v>0</v>
      </c>
      <c r="D2" s="13">
        <v>10</v>
      </c>
      <c r="E2" s="17">
        <v>9.5</v>
      </c>
      <c r="F2" s="58"/>
    </row>
    <row r="3" spans="1:6" ht="15.75" thickBot="1" x14ac:dyDescent="0.3">
      <c r="C3" s="11" t="s">
        <v>1</v>
      </c>
      <c r="D3" s="14">
        <v>11.5</v>
      </c>
      <c r="E3" s="18">
        <v>10</v>
      </c>
    </row>
    <row r="4" spans="1:6" x14ac:dyDescent="0.25">
      <c r="A4" s="55" t="s">
        <v>20</v>
      </c>
      <c r="C4" s="11" t="s">
        <v>2</v>
      </c>
      <c r="D4" s="14">
        <v>12</v>
      </c>
      <c r="E4" s="18">
        <v>11.5</v>
      </c>
    </row>
    <row r="5" spans="1:6" ht="15.75" thickBot="1" x14ac:dyDescent="0.3">
      <c r="A5" s="22"/>
      <c r="C5" s="11" t="s">
        <v>3</v>
      </c>
      <c r="D5" s="14">
        <v>13.5</v>
      </c>
      <c r="E5" s="18">
        <v>14</v>
      </c>
    </row>
    <row r="6" spans="1:6" ht="15.75" thickBot="1" x14ac:dyDescent="0.3">
      <c r="C6" s="11" t="s">
        <v>4</v>
      </c>
      <c r="D6" s="14">
        <v>15</v>
      </c>
      <c r="E6" s="18">
        <v>15.5</v>
      </c>
    </row>
    <row r="7" spans="1:6" x14ac:dyDescent="0.25">
      <c r="A7" s="55" t="s">
        <v>21</v>
      </c>
      <c r="C7" s="11" t="s">
        <v>5</v>
      </c>
      <c r="D7" s="14">
        <v>16.5</v>
      </c>
      <c r="E7" s="18">
        <v>17</v>
      </c>
    </row>
    <row r="8" spans="1:6" ht="15.75" thickBot="1" x14ac:dyDescent="0.3">
      <c r="A8" s="23"/>
      <c r="C8" s="11" t="s">
        <v>6</v>
      </c>
      <c r="D8" s="14">
        <v>17</v>
      </c>
      <c r="E8" s="18">
        <v>16</v>
      </c>
    </row>
    <row r="9" spans="1:6" x14ac:dyDescent="0.25">
      <c r="C9" s="11" t="s">
        <v>7</v>
      </c>
      <c r="D9" s="15"/>
      <c r="E9" s="18">
        <v>18.5</v>
      </c>
    </row>
    <row r="10" spans="1:6" x14ac:dyDescent="0.25">
      <c r="C10" s="11" t="s">
        <v>8</v>
      </c>
      <c r="D10" s="15"/>
      <c r="E10" s="18">
        <v>19</v>
      </c>
    </row>
    <row r="11" spans="1:6" x14ac:dyDescent="0.25">
      <c r="C11" s="11" t="s">
        <v>9</v>
      </c>
      <c r="D11" s="15"/>
      <c r="E11" s="18">
        <v>20</v>
      </c>
    </row>
    <row r="12" spans="1:6" x14ac:dyDescent="0.25">
      <c r="A12" s="6"/>
      <c r="C12" s="11" t="s">
        <v>10</v>
      </c>
      <c r="D12" s="15"/>
      <c r="E12" s="18">
        <v>20.5</v>
      </c>
    </row>
    <row r="13" spans="1:6" ht="15.75" thickBot="1" x14ac:dyDescent="0.3">
      <c r="C13" s="12" t="s">
        <v>11</v>
      </c>
      <c r="D13" s="19"/>
      <c r="E13" s="20">
        <v>15</v>
      </c>
    </row>
    <row r="14" spans="1:6" x14ac:dyDescent="0.25">
      <c r="A14" s="6"/>
      <c r="D14" s="16" t="s">
        <v>22</v>
      </c>
    </row>
    <row r="15" spans="1:6" x14ac:dyDescent="0.25">
      <c r="A15" s="5"/>
    </row>
    <row r="17" spans="1:4" x14ac:dyDescent="0.25">
      <c r="D17" s="24"/>
    </row>
    <row r="18" spans="1:4" x14ac:dyDescent="0.25">
      <c r="D18" s="24"/>
    </row>
    <row r="19" spans="1:4" x14ac:dyDescent="0.25">
      <c r="D19" s="24"/>
    </row>
    <row r="20" spans="1:4" x14ac:dyDescent="0.25">
      <c r="D20" s="24"/>
    </row>
    <row r="21" spans="1:4" x14ac:dyDescent="0.25">
      <c r="A21" s="54" t="s">
        <v>13</v>
      </c>
      <c r="D21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F21"/>
  <sheetViews>
    <sheetView zoomScaleNormal="100" workbookViewId="0">
      <selection activeCell="A2" sqref="A2"/>
    </sheetView>
  </sheetViews>
  <sheetFormatPr baseColWidth="10" defaultRowHeight="15" x14ac:dyDescent="0.25"/>
  <cols>
    <col min="1" max="1" width="27.140625" customWidth="1"/>
    <col min="2" max="2" width="4.7109375" customWidth="1"/>
    <col min="4" max="4" width="14.28515625" customWidth="1"/>
    <col min="5" max="5" width="17.7109375" bestFit="1" customWidth="1"/>
  </cols>
  <sheetData>
    <row r="1" spans="1:6" ht="15.75" thickBot="1" x14ac:dyDescent="0.3">
      <c r="A1" s="55" t="s">
        <v>19</v>
      </c>
      <c r="C1" s="7"/>
      <c r="D1" s="56" t="s">
        <v>18</v>
      </c>
      <c r="E1" s="57" t="s">
        <v>12</v>
      </c>
    </row>
    <row r="2" spans="1:6" ht="15.75" thickBot="1" x14ac:dyDescent="0.3">
      <c r="A2" s="22">
        <f>SUM(D2:D13)</f>
        <v>95.5</v>
      </c>
      <c r="C2" s="10" t="s">
        <v>0</v>
      </c>
      <c r="D2" s="13">
        <v>10</v>
      </c>
      <c r="E2" s="17">
        <v>9.5</v>
      </c>
      <c r="F2" s="58"/>
    </row>
    <row r="3" spans="1:6" ht="15.75" thickBot="1" x14ac:dyDescent="0.3">
      <c r="C3" s="11" t="s">
        <v>1</v>
      </c>
      <c r="D3" s="14">
        <v>11.5</v>
      </c>
      <c r="E3" s="18">
        <v>10</v>
      </c>
    </row>
    <row r="4" spans="1:6" x14ac:dyDescent="0.25">
      <c r="A4" s="55" t="s">
        <v>20</v>
      </c>
      <c r="C4" s="11" t="s">
        <v>2</v>
      </c>
      <c r="D4" s="14">
        <v>12</v>
      </c>
      <c r="E4" s="18">
        <v>11.5</v>
      </c>
    </row>
    <row r="5" spans="1:6" ht="15.75" thickBot="1" x14ac:dyDescent="0.3">
      <c r="A5" s="22">
        <f ca="1">SUM(D_AnPCum)</f>
        <v>93.5</v>
      </c>
      <c r="C5" s="11" t="s">
        <v>3</v>
      </c>
      <c r="D5" s="14">
        <v>13.5</v>
      </c>
      <c r="E5" s="18">
        <v>14</v>
      </c>
    </row>
    <row r="6" spans="1:6" ht="15.75" thickBot="1" x14ac:dyDescent="0.3">
      <c r="C6" s="11" t="s">
        <v>4</v>
      </c>
      <c r="D6" s="14">
        <v>15</v>
      </c>
      <c r="E6" s="18">
        <v>15.5</v>
      </c>
    </row>
    <row r="7" spans="1:6" x14ac:dyDescent="0.25">
      <c r="A7" s="55" t="s">
        <v>21</v>
      </c>
      <c r="C7" s="11" t="s">
        <v>5</v>
      </c>
      <c r="D7" s="14">
        <v>16.5</v>
      </c>
      <c r="E7" s="18">
        <v>17</v>
      </c>
    </row>
    <row r="8" spans="1:6" ht="15.75" thickBot="1" x14ac:dyDescent="0.3">
      <c r="A8" s="23" t="str">
        <f ca="1">OFFSET(D1,COUNT(D2:D13),-1)</f>
        <v>Juillet</v>
      </c>
      <c r="C8" s="11" t="s">
        <v>6</v>
      </c>
      <c r="D8" s="14">
        <v>17</v>
      </c>
      <c r="E8" s="18">
        <v>16</v>
      </c>
    </row>
    <row r="9" spans="1:6" x14ac:dyDescent="0.25">
      <c r="C9" s="11" t="s">
        <v>7</v>
      </c>
      <c r="D9" s="15"/>
      <c r="E9" s="18">
        <v>18.5</v>
      </c>
    </row>
    <row r="10" spans="1:6" x14ac:dyDescent="0.25">
      <c r="C10" s="11" t="s">
        <v>8</v>
      </c>
      <c r="D10" s="15"/>
      <c r="E10" s="18">
        <v>19</v>
      </c>
    </row>
    <row r="11" spans="1:6" x14ac:dyDescent="0.25">
      <c r="C11" s="11" t="s">
        <v>9</v>
      </c>
      <c r="D11" s="15"/>
      <c r="E11" s="18">
        <v>20</v>
      </c>
    </row>
    <row r="12" spans="1:6" x14ac:dyDescent="0.25">
      <c r="A12" s="6"/>
      <c r="C12" s="11" t="s">
        <v>10</v>
      </c>
      <c r="D12" s="15"/>
      <c r="E12" s="18">
        <v>20.5</v>
      </c>
    </row>
    <row r="13" spans="1:6" ht="15.75" thickBot="1" x14ac:dyDescent="0.3">
      <c r="C13" s="12" t="s">
        <v>11</v>
      </c>
      <c r="D13" s="19"/>
      <c r="E13" s="20">
        <v>15</v>
      </c>
    </row>
    <row r="14" spans="1:6" x14ac:dyDescent="0.25">
      <c r="A14" s="6"/>
      <c r="D14" s="16" t="s">
        <v>22</v>
      </c>
    </row>
    <row r="15" spans="1:6" x14ac:dyDescent="0.25">
      <c r="A15" s="5"/>
    </row>
    <row r="17" spans="1:4" x14ac:dyDescent="0.25">
      <c r="D17" s="24"/>
    </row>
    <row r="18" spans="1:4" x14ac:dyDescent="0.25">
      <c r="D18" s="24"/>
    </row>
    <row r="19" spans="1:4" x14ac:dyDescent="0.25">
      <c r="D19" s="24"/>
    </row>
    <row r="20" spans="1:4" x14ac:dyDescent="0.25">
      <c r="D20" s="24"/>
    </row>
    <row r="21" spans="1:4" x14ac:dyDescent="0.25">
      <c r="A21" s="54" t="s">
        <v>13</v>
      </c>
      <c r="D21" s="24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A8" sqref="A8"/>
    </sheetView>
  </sheetViews>
  <sheetFormatPr baseColWidth="10" defaultRowHeight="15" x14ac:dyDescent="0.25"/>
  <cols>
    <col min="1" max="1" width="27.140625" customWidth="1"/>
    <col min="2" max="2" width="4.7109375" customWidth="1"/>
    <col min="4" max="4" width="14.28515625" customWidth="1"/>
    <col min="5" max="5" width="17.7109375" bestFit="1" customWidth="1"/>
  </cols>
  <sheetData>
    <row r="1" spans="1:6" ht="15.75" thickBot="1" x14ac:dyDescent="0.3">
      <c r="A1" s="55" t="s">
        <v>19</v>
      </c>
      <c r="C1" s="7"/>
      <c r="D1" s="56" t="s">
        <v>18</v>
      </c>
      <c r="E1" s="57" t="s">
        <v>12</v>
      </c>
    </row>
    <row r="2" spans="1:6" ht="15.75" thickBot="1" x14ac:dyDescent="0.3">
      <c r="A2" s="22">
        <f>SUM(D_An)</f>
        <v>95.5</v>
      </c>
      <c r="C2" s="10" t="s">
        <v>0</v>
      </c>
      <c r="D2" s="13">
        <v>10</v>
      </c>
      <c r="E2" s="17">
        <v>9.5</v>
      </c>
      <c r="F2" s="58"/>
    </row>
    <row r="3" spans="1:6" ht="15.75" thickBot="1" x14ac:dyDescent="0.3">
      <c r="C3" s="11" t="s">
        <v>1</v>
      </c>
      <c r="D3" s="14">
        <v>11.5</v>
      </c>
      <c r="E3" s="18">
        <v>10</v>
      </c>
    </row>
    <row r="4" spans="1:6" x14ac:dyDescent="0.25">
      <c r="A4" s="55" t="s">
        <v>20</v>
      </c>
      <c r="C4" s="11" t="s">
        <v>2</v>
      </c>
      <c r="D4" s="14">
        <v>12</v>
      </c>
      <c r="E4" s="18">
        <v>11.5</v>
      </c>
    </row>
    <row r="5" spans="1:6" ht="15.75" thickBot="1" x14ac:dyDescent="0.3">
      <c r="A5" s="22">
        <f ca="1">SUM(D_AnPCum)</f>
        <v>93.5</v>
      </c>
      <c r="C5" s="11" t="s">
        <v>3</v>
      </c>
      <c r="D5" s="14">
        <v>13.5</v>
      </c>
      <c r="E5" s="18">
        <v>14</v>
      </c>
    </row>
    <row r="6" spans="1:6" ht="15.75" thickBot="1" x14ac:dyDescent="0.3">
      <c r="C6" s="11" t="s">
        <v>4</v>
      </c>
      <c r="D6" s="14">
        <v>15</v>
      </c>
      <c r="E6" s="18">
        <v>15.5</v>
      </c>
    </row>
    <row r="7" spans="1:6" x14ac:dyDescent="0.25">
      <c r="A7" s="55" t="s">
        <v>21</v>
      </c>
      <c r="C7" s="11" t="s">
        <v>5</v>
      </c>
      <c r="D7" s="14">
        <v>16.5</v>
      </c>
      <c r="E7" s="18">
        <v>17</v>
      </c>
    </row>
    <row r="8" spans="1:6" ht="15.75" thickBot="1" x14ac:dyDescent="0.3">
      <c r="A8" s="23" t="str">
        <f ca="1">OFFSET(D1,COUNT(D_An),-1)</f>
        <v>Juillet</v>
      </c>
      <c r="C8" s="11" t="s">
        <v>6</v>
      </c>
      <c r="D8" s="14">
        <v>17</v>
      </c>
      <c r="E8" s="18">
        <v>16</v>
      </c>
    </row>
    <row r="9" spans="1:6" x14ac:dyDescent="0.25">
      <c r="C9" s="11" t="s">
        <v>7</v>
      </c>
      <c r="D9" s="15"/>
      <c r="E9" s="18">
        <v>18.5</v>
      </c>
    </row>
    <row r="10" spans="1:6" x14ac:dyDescent="0.25">
      <c r="C10" s="11" t="s">
        <v>8</v>
      </c>
      <c r="D10" s="15"/>
      <c r="E10" s="18">
        <v>19</v>
      </c>
    </row>
    <row r="11" spans="1:6" x14ac:dyDescent="0.25">
      <c r="C11" s="11" t="s">
        <v>9</v>
      </c>
      <c r="D11" s="15"/>
      <c r="E11" s="18">
        <v>20</v>
      </c>
    </row>
    <row r="12" spans="1:6" x14ac:dyDescent="0.25">
      <c r="A12" s="6"/>
      <c r="C12" s="11" t="s">
        <v>10</v>
      </c>
      <c r="D12" s="15"/>
      <c r="E12" s="18">
        <v>20.5</v>
      </c>
    </row>
    <row r="13" spans="1:6" ht="15.75" thickBot="1" x14ac:dyDescent="0.3">
      <c r="C13" s="12" t="s">
        <v>11</v>
      </c>
      <c r="D13" s="19"/>
      <c r="E13" s="20">
        <v>15</v>
      </c>
    </row>
    <row r="14" spans="1:6" x14ac:dyDescent="0.25">
      <c r="A14" s="6"/>
      <c r="D14" s="16" t="s">
        <v>22</v>
      </c>
    </row>
    <row r="15" spans="1:6" x14ac:dyDescent="0.25">
      <c r="A15" s="5"/>
    </row>
    <row r="17" spans="1:4" x14ac:dyDescent="0.25">
      <c r="D17" s="24"/>
    </row>
    <row r="18" spans="1:4" x14ac:dyDescent="0.25">
      <c r="D18" s="24"/>
    </row>
    <row r="19" spans="1:4" x14ac:dyDescent="0.25">
      <c r="D19" s="24"/>
    </row>
    <row r="20" spans="1:4" x14ac:dyDescent="0.25">
      <c r="D20" s="24"/>
    </row>
    <row r="21" spans="1:4" x14ac:dyDescent="0.25">
      <c r="A21" s="54" t="s">
        <v>13</v>
      </c>
      <c r="D21" s="24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C23" sqref="C23"/>
    </sheetView>
  </sheetViews>
  <sheetFormatPr baseColWidth="10" defaultRowHeight="15" x14ac:dyDescent="0.25"/>
  <cols>
    <col min="1" max="1" width="27.140625" customWidth="1"/>
    <col min="2" max="2" width="4.7109375" customWidth="1"/>
    <col min="4" max="4" width="14.28515625" customWidth="1"/>
    <col min="5" max="5" width="17.7109375" bestFit="1" customWidth="1"/>
  </cols>
  <sheetData>
    <row r="1" spans="1:8" ht="15.75" thickBot="1" x14ac:dyDescent="0.3">
      <c r="A1" s="55" t="s">
        <v>19</v>
      </c>
      <c r="C1" s="7"/>
      <c r="D1" s="8" t="s">
        <v>18</v>
      </c>
      <c r="E1" s="9" t="s">
        <v>12</v>
      </c>
    </row>
    <row r="2" spans="1:8" ht="15.75" thickBot="1" x14ac:dyDescent="0.3">
      <c r="A2" s="22"/>
      <c r="C2" s="10" t="s">
        <v>0</v>
      </c>
      <c r="D2" s="13">
        <v>10</v>
      </c>
      <c r="E2" s="17">
        <v>9.5</v>
      </c>
    </row>
    <row r="3" spans="1:8" ht="15.75" thickBot="1" x14ac:dyDescent="0.3">
      <c r="C3" s="11" t="s">
        <v>1</v>
      </c>
      <c r="D3" s="14">
        <v>11.5</v>
      </c>
      <c r="E3" s="18">
        <v>10</v>
      </c>
      <c r="G3" s="58"/>
      <c r="H3" s="58"/>
    </row>
    <row r="4" spans="1:8" x14ac:dyDescent="0.25">
      <c r="A4" s="55" t="s">
        <v>20</v>
      </c>
      <c r="C4" s="11" t="s">
        <v>2</v>
      </c>
      <c r="D4" s="14">
        <v>12</v>
      </c>
      <c r="E4" s="18">
        <v>11.5</v>
      </c>
    </row>
    <row r="5" spans="1:8" ht="15.75" thickBot="1" x14ac:dyDescent="0.3">
      <c r="A5" s="22"/>
      <c r="C5" s="11" t="s">
        <v>3</v>
      </c>
      <c r="D5" s="14">
        <v>13.5</v>
      </c>
      <c r="E5" s="18">
        <v>14</v>
      </c>
    </row>
    <row r="6" spans="1:8" ht="15.75" thickBot="1" x14ac:dyDescent="0.3">
      <c r="C6" s="11" t="s">
        <v>4</v>
      </c>
      <c r="D6" s="14">
        <v>15</v>
      </c>
      <c r="E6" s="18">
        <v>15.5</v>
      </c>
    </row>
    <row r="7" spans="1:8" x14ac:dyDescent="0.25">
      <c r="A7" s="55" t="s">
        <v>21</v>
      </c>
      <c r="C7" s="11" t="s">
        <v>5</v>
      </c>
      <c r="D7" s="14">
        <v>16.5</v>
      </c>
      <c r="E7" s="18">
        <v>17</v>
      </c>
    </row>
    <row r="8" spans="1:8" ht="15.75" thickBot="1" x14ac:dyDescent="0.3">
      <c r="A8" s="22"/>
      <c r="C8" s="11" t="s">
        <v>6</v>
      </c>
      <c r="D8" s="14">
        <v>17</v>
      </c>
      <c r="E8" s="18">
        <v>16</v>
      </c>
    </row>
    <row r="9" spans="1:8" ht="15.75" thickBot="1" x14ac:dyDescent="0.3">
      <c r="C9" s="11" t="s">
        <v>7</v>
      </c>
      <c r="D9" s="15">
        <v>0</v>
      </c>
      <c r="E9" s="18">
        <v>18.5</v>
      </c>
    </row>
    <row r="10" spans="1:8" x14ac:dyDescent="0.25">
      <c r="A10" s="21" t="s">
        <v>23</v>
      </c>
      <c r="C10" s="11" t="s">
        <v>8</v>
      </c>
      <c r="D10" s="15">
        <v>0</v>
      </c>
      <c r="E10" s="18">
        <v>19</v>
      </c>
    </row>
    <row r="11" spans="1:8" x14ac:dyDescent="0.25">
      <c r="A11" s="62"/>
      <c r="C11" s="11" t="s">
        <v>9</v>
      </c>
      <c r="D11" s="15">
        <v>0</v>
      </c>
      <c r="E11" s="18">
        <v>20</v>
      </c>
    </row>
    <row r="12" spans="1:8" ht="15.75" thickBot="1" x14ac:dyDescent="0.3">
      <c r="A12" s="63"/>
      <c r="C12" s="11" t="s">
        <v>10</v>
      </c>
      <c r="D12" s="15">
        <v>0</v>
      </c>
      <c r="E12" s="18">
        <v>20.5</v>
      </c>
    </row>
    <row r="13" spans="1:8" ht="15.75" thickBot="1" x14ac:dyDescent="0.3">
      <c r="C13" s="12" t="s">
        <v>11</v>
      </c>
      <c r="D13" s="19">
        <v>0</v>
      </c>
      <c r="E13" s="20">
        <v>15</v>
      </c>
    </row>
    <row r="14" spans="1:8" x14ac:dyDescent="0.25">
      <c r="A14" s="6"/>
      <c r="D14" s="16" t="s">
        <v>22</v>
      </c>
    </row>
    <row r="15" spans="1:8" x14ac:dyDescent="0.25">
      <c r="A15" s="6"/>
    </row>
    <row r="16" spans="1:8" x14ac:dyDescent="0.25">
      <c r="A16" s="5"/>
    </row>
    <row r="17" spans="1:4" x14ac:dyDescent="0.25">
      <c r="D17" s="24"/>
    </row>
    <row r="18" spans="1:4" x14ac:dyDescent="0.25">
      <c r="D18" s="24"/>
    </row>
    <row r="19" spans="1:4" x14ac:dyDescent="0.25">
      <c r="A19" t="s">
        <v>13</v>
      </c>
      <c r="D19" s="24"/>
    </row>
    <row r="20" spans="1:4" x14ac:dyDescent="0.25">
      <c r="D20" s="24"/>
    </row>
    <row r="21" spans="1:4" x14ac:dyDescent="0.25">
      <c r="D21" s="24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A8" sqref="A8"/>
    </sheetView>
  </sheetViews>
  <sheetFormatPr baseColWidth="10" defaultRowHeight="15" x14ac:dyDescent="0.25"/>
  <cols>
    <col min="1" max="1" width="27.140625" customWidth="1"/>
    <col min="2" max="2" width="4.7109375" customWidth="1"/>
    <col min="4" max="4" width="14.28515625" customWidth="1"/>
    <col min="5" max="5" width="17.7109375" bestFit="1" customWidth="1"/>
  </cols>
  <sheetData>
    <row r="1" spans="1:8" ht="15.75" thickBot="1" x14ac:dyDescent="0.3">
      <c r="A1" s="55" t="s">
        <v>19</v>
      </c>
      <c r="C1" s="7"/>
      <c r="D1" s="8" t="s">
        <v>18</v>
      </c>
      <c r="E1" s="9" t="s">
        <v>12</v>
      </c>
    </row>
    <row r="2" spans="1:8" ht="15.75" thickBot="1" x14ac:dyDescent="0.3">
      <c r="A2" s="22">
        <f>SUM(D_VAn)</f>
        <v>95.5</v>
      </c>
      <c r="C2" s="10" t="s">
        <v>0</v>
      </c>
      <c r="D2" s="13">
        <v>10</v>
      </c>
      <c r="E2" s="17">
        <v>9.5</v>
      </c>
    </row>
    <row r="3" spans="1:8" ht="15.75" thickBot="1" x14ac:dyDescent="0.3">
      <c r="C3" s="11" t="s">
        <v>1</v>
      </c>
      <c r="D3" s="14">
        <v>11.5</v>
      </c>
      <c r="E3" s="18">
        <v>10</v>
      </c>
      <c r="G3" s="58"/>
      <c r="H3" s="58"/>
    </row>
    <row r="4" spans="1:8" x14ac:dyDescent="0.25">
      <c r="A4" s="55" t="s">
        <v>20</v>
      </c>
      <c r="C4" s="11" t="s">
        <v>2</v>
      </c>
      <c r="D4" s="14">
        <v>12</v>
      </c>
      <c r="E4" s="18">
        <v>11.5</v>
      </c>
    </row>
    <row r="5" spans="1:8" ht="15.75" thickBot="1" x14ac:dyDescent="0.3">
      <c r="A5" s="22">
        <f ca="1">SUM(D_VAnPCum)</f>
        <v>93.5</v>
      </c>
      <c r="C5" s="11" t="s">
        <v>3</v>
      </c>
      <c r="D5" s="14">
        <v>13.5</v>
      </c>
      <c r="E5" s="18">
        <v>14</v>
      </c>
    </row>
    <row r="6" spans="1:8" ht="15.75" thickBot="1" x14ac:dyDescent="0.3">
      <c r="C6" s="11" t="s">
        <v>4</v>
      </c>
      <c r="D6" s="14">
        <v>15</v>
      </c>
      <c r="E6" s="18">
        <v>15.5</v>
      </c>
    </row>
    <row r="7" spans="1:8" x14ac:dyDescent="0.25">
      <c r="A7" s="55" t="s">
        <v>21</v>
      </c>
      <c r="C7" s="11" t="s">
        <v>5</v>
      </c>
      <c r="D7" s="14">
        <v>16.5</v>
      </c>
      <c r="E7" s="18">
        <v>17</v>
      </c>
    </row>
    <row r="8" spans="1:8" ht="15.75" thickBot="1" x14ac:dyDescent="0.3">
      <c r="A8" s="23" t="str">
        <f ca="1">C_VDernierMois</f>
        <v>Juillet</v>
      </c>
      <c r="C8" s="11" t="s">
        <v>6</v>
      </c>
      <c r="D8" s="14">
        <v>17</v>
      </c>
      <c r="E8" s="18">
        <v>16</v>
      </c>
    </row>
    <row r="9" spans="1:8" ht="15.75" thickBot="1" x14ac:dyDescent="0.3">
      <c r="C9" s="11" t="s">
        <v>7</v>
      </c>
      <c r="D9" s="15">
        <v>0</v>
      </c>
      <c r="E9" s="18">
        <v>18.5</v>
      </c>
    </row>
    <row r="10" spans="1:8" x14ac:dyDescent="0.25">
      <c r="A10" s="21" t="s">
        <v>23</v>
      </c>
      <c r="C10" s="11" t="s">
        <v>8</v>
      </c>
      <c r="D10" s="15">
        <v>0</v>
      </c>
      <c r="E10" s="18">
        <v>19</v>
      </c>
    </row>
    <row r="11" spans="1:8" x14ac:dyDescent="0.25">
      <c r="A11" s="62">
        <f>AVERAGE(D_VAn)</f>
        <v>7.958333333333333</v>
      </c>
      <c r="C11" s="11" t="s">
        <v>9</v>
      </c>
      <c r="D11" s="15">
        <v>0</v>
      </c>
      <c r="E11" s="18">
        <v>20</v>
      </c>
    </row>
    <row r="12" spans="1:8" ht="15.75" thickBot="1" x14ac:dyDescent="0.3">
      <c r="A12" s="63">
        <f ca="1">AVERAGE(D_VanCum)</f>
        <v>13.642857142857142</v>
      </c>
      <c r="C12" s="11" t="s">
        <v>10</v>
      </c>
      <c r="D12" s="15">
        <v>0</v>
      </c>
      <c r="E12" s="18">
        <v>20.5</v>
      </c>
    </row>
    <row r="13" spans="1:8" ht="15.75" thickBot="1" x14ac:dyDescent="0.3">
      <c r="C13" s="12" t="s">
        <v>11</v>
      </c>
      <c r="D13" s="19">
        <v>0</v>
      </c>
      <c r="E13" s="20">
        <v>15</v>
      </c>
    </row>
    <row r="14" spans="1:8" x14ac:dyDescent="0.25">
      <c r="A14" s="6"/>
      <c r="D14" s="16" t="s">
        <v>22</v>
      </c>
    </row>
    <row r="15" spans="1:8" x14ac:dyDescent="0.25">
      <c r="A15" s="6"/>
    </row>
    <row r="16" spans="1:8" x14ac:dyDescent="0.25">
      <c r="A16" s="5"/>
    </row>
    <row r="17" spans="1:4" x14ac:dyDescent="0.25">
      <c r="D17" s="24"/>
    </row>
    <row r="18" spans="1:4" x14ac:dyDescent="0.25">
      <c r="D18" s="24"/>
    </row>
    <row r="19" spans="1:4" x14ac:dyDescent="0.25">
      <c r="A19" t="s">
        <v>13</v>
      </c>
      <c r="D19" s="24"/>
    </row>
    <row r="20" spans="1:4" x14ac:dyDescent="0.25">
      <c r="D20" s="24"/>
    </row>
    <row r="21" spans="1:4" x14ac:dyDescent="0.25">
      <c r="D21" s="2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G18"/>
  <sheetViews>
    <sheetView zoomScale="140" zoomScaleNormal="140" workbookViewId="0">
      <selection activeCell="A7" sqref="A7"/>
    </sheetView>
  </sheetViews>
  <sheetFormatPr baseColWidth="10" defaultRowHeight="15" x14ac:dyDescent="0.25"/>
  <cols>
    <col min="1" max="1" width="21.42578125" bestFit="1" customWidth="1"/>
  </cols>
  <sheetData>
    <row r="1" spans="1:7" x14ac:dyDescent="0.25">
      <c r="A1" t="s">
        <v>13</v>
      </c>
    </row>
    <row r="3" spans="1:7" x14ac:dyDescent="0.25">
      <c r="A3" s="2" t="s">
        <v>17</v>
      </c>
      <c r="C3" s="4" t="s">
        <v>16</v>
      </c>
    </row>
    <row r="4" spans="1:7" x14ac:dyDescent="0.25">
      <c r="A4">
        <f ca="1">SUM(OFFSET(C3,4,2,10,3))</f>
        <v>30</v>
      </c>
    </row>
    <row r="5" spans="1:7" x14ac:dyDescent="0.25">
      <c r="A5" s="24" t="s">
        <v>25</v>
      </c>
    </row>
    <row r="6" spans="1:7" x14ac:dyDescent="0.25">
      <c r="E6" s="3" t="s">
        <v>15</v>
      </c>
    </row>
    <row r="7" spans="1:7" x14ac:dyDescent="0.25">
      <c r="A7">
        <f ca="1">SUM(Ma_Plage)</f>
        <v>30</v>
      </c>
      <c r="C7" s="3" t="s">
        <v>14</v>
      </c>
      <c r="E7" s="1">
        <v>1</v>
      </c>
      <c r="F7" s="1">
        <v>1</v>
      </c>
      <c r="G7" s="1">
        <v>1</v>
      </c>
    </row>
    <row r="8" spans="1:7" x14ac:dyDescent="0.25">
      <c r="A8" s="25" t="s">
        <v>40</v>
      </c>
      <c r="E8" s="1">
        <v>1</v>
      </c>
      <c r="F8" s="1">
        <v>1</v>
      </c>
      <c r="G8" s="1">
        <v>1</v>
      </c>
    </row>
    <row r="9" spans="1:7" x14ac:dyDescent="0.25">
      <c r="A9" s="24"/>
      <c r="E9" s="1">
        <v>1</v>
      </c>
      <c r="F9" s="1">
        <v>1</v>
      </c>
      <c r="G9" s="1">
        <v>1</v>
      </c>
    </row>
    <row r="10" spans="1:7" x14ac:dyDescent="0.25">
      <c r="E10" s="1">
        <v>1</v>
      </c>
      <c r="F10" s="1">
        <v>1</v>
      </c>
      <c r="G10" s="1">
        <v>1</v>
      </c>
    </row>
    <row r="11" spans="1:7" x14ac:dyDescent="0.25">
      <c r="E11" s="1">
        <v>1</v>
      </c>
      <c r="F11" s="1">
        <v>1</v>
      </c>
      <c r="G11" s="1">
        <v>1</v>
      </c>
    </row>
    <row r="12" spans="1:7" x14ac:dyDescent="0.25">
      <c r="E12" s="1">
        <v>1</v>
      </c>
      <c r="F12" s="1">
        <v>1</v>
      </c>
      <c r="G12" s="1">
        <v>1</v>
      </c>
    </row>
    <row r="13" spans="1:7" x14ac:dyDescent="0.25">
      <c r="E13" s="1">
        <v>1</v>
      </c>
      <c r="F13" s="1">
        <v>1</v>
      </c>
      <c r="G13" s="1">
        <v>1</v>
      </c>
    </row>
    <row r="14" spans="1:7" x14ac:dyDescent="0.25">
      <c r="E14" s="1">
        <v>1</v>
      </c>
      <c r="F14" s="1">
        <v>1</v>
      </c>
      <c r="G14" s="1">
        <v>1</v>
      </c>
    </row>
    <row r="15" spans="1:7" x14ac:dyDescent="0.25">
      <c r="E15" s="1">
        <v>1</v>
      </c>
      <c r="F15" s="1">
        <v>1</v>
      </c>
      <c r="G15" s="1">
        <v>1</v>
      </c>
    </row>
    <row r="16" spans="1:7" x14ac:dyDescent="0.25">
      <c r="E16" s="1">
        <v>1</v>
      </c>
      <c r="F16" s="1">
        <v>1</v>
      </c>
      <c r="G16" s="1">
        <v>1</v>
      </c>
    </row>
    <row r="18" spans="1:2" x14ac:dyDescent="0.25">
      <c r="A18" s="38" t="s">
        <v>39</v>
      </c>
      <c r="B18" t="s">
        <v>26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baseColWidth="10" defaultRowHeight="15" x14ac:dyDescent="0.25"/>
  <cols>
    <col min="1" max="1" width="16.7109375" customWidth="1"/>
    <col min="2" max="2" width="81" bestFit="1" customWidth="1"/>
    <col min="3" max="3" width="20.42578125" bestFit="1" customWidth="1"/>
    <col min="4" max="4" width="6.7109375" customWidth="1"/>
    <col min="5" max="5" width="6.42578125" style="36" customWidth="1"/>
    <col min="6" max="6" width="66.7109375" customWidth="1"/>
    <col min="7" max="7" width="4.7109375" customWidth="1"/>
    <col min="8" max="8" width="22.7109375" customWidth="1"/>
    <col min="9" max="9" width="66.7109375" customWidth="1"/>
  </cols>
  <sheetData>
    <row r="1" spans="1:9" x14ac:dyDescent="0.25">
      <c r="A1" s="39" t="s">
        <v>28</v>
      </c>
    </row>
    <row r="2" spans="1:9" ht="15.75" thickBot="1" x14ac:dyDescent="0.3"/>
    <row r="3" spans="1:9" ht="16.5" thickTop="1" thickBot="1" x14ac:dyDescent="0.3">
      <c r="A3" s="60" t="s">
        <v>29</v>
      </c>
      <c r="B3" s="60"/>
      <c r="C3" s="60"/>
      <c r="E3" s="59" t="s">
        <v>30</v>
      </c>
      <c r="F3" s="59"/>
      <c r="H3" s="60" t="s">
        <v>31</v>
      </c>
      <c r="I3" s="60"/>
    </row>
    <row r="4" spans="1:9" ht="16.5" thickTop="1" thickBot="1" x14ac:dyDescent="0.3">
      <c r="A4" s="46" t="s">
        <v>35</v>
      </c>
      <c r="B4" s="46" t="s">
        <v>36</v>
      </c>
      <c r="C4" s="46" t="s">
        <v>37</v>
      </c>
      <c r="E4" s="67" t="s">
        <v>60</v>
      </c>
      <c r="F4" s="68"/>
      <c r="H4" s="61" t="s">
        <v>32</v>
      </c>
      <c r="I4" s="61"/>
    </row>
    <row r="5" spans="1:9" ht="15.75" thickTop="1" x14ac:dyDescent="0.25">
      <c r="A5" s="51" t="s">
        <v>33</v>
      </c>
      <c r="B5" s="52" t="s">
        <v>34</v>
      </c>
      <c r="C5" s="53" t="s">
        <v>38</v>
      </c>
      <c r="E5" s="43" t="s">
        <v>58</v>
      </c>
      <c r="F5" s="44" t="s">
        <v>57</v>
      </c>
    </row>
    <row r="6" spans="1:9" x14ac:dyDescent="0.25">
      <c r="A6" s="51" t="s">
        <v>24</v>
      </c>
      <c r="B6" s="52" t="s">
        <v>46</v>
      </c>
      <c r="C6" s="53" t="s">
        <v>47</v>
      </c>
      <c r="E6" s="69" t="s">
        <v>59</v>
      </c>
      <c r="F6" s="70"/>
    </row>
    <row r="7" spans="1:9" x14ac:dyDescent="0.25">
      <c r="A7" s="40" t="s">
        <v>42</v>
      </c>
      <c r="B7" s="47" t="s">
        <v>43</v>
      </c>
      <c r="C7" s="41" t="s">
        <v>45</v>
      </c>
      <c r="E7" s="71" t="s">
        <v>58</v>
      </c>
      <c r="F7" s="72" t="s">
        <v>61</v>
      </c>
    </row>
    <row r="8" spans="1:9" x14ac:dyDescent="0.25">
      <c r="A8" s="42" t="s">
        <v>24</v>
      </c>
      <c r="B8" s="50" t="s">
        <v>44</v>
      </c>
      <c r="C8" s="64" t="s">
        <v>45</v>
      </c>
      <c r="E8" s="73" t="s">
        <v>62</v>
      </c>
      <c r="F8" s="74" t="s">
        <v>63</v>
      </c>
    </row>
    <row r="9" spans="1:9" x14ac:dyDescent="0.25">
      <c r="A9" s="40" t="s">
        <v>48</v>
      </c>
      <c r="B9" s="47" t="s">
        <v>49</v>
      </c>
      <c r="C9" s="41" t="s">
        <v>56</v>
      </c>
      <c r="E9" s="75" t="s">
        <v>64</v>
      </c>
      <c r="F9" s="76" t="s">
        <v>65</v>
      </c>
    </row>
    <row r="10" spans="1:9" x14ac:dyDescent="0.25">
      <c r="A10" s="48" t="s">
        <v>50</v>
      </c>
      <c r="B10" s="49" t="s">
        <v>51</v>
      </c>
      <c r="C10" s="65" t="s">
        <v>56</v>
      </c>
      <c r="E10" s="69" t="s">
        <v>66</v>
      </c>
      <c r="F10" s="70"/>
    </row>
    <row r="11" spans="1:9" x14ac:dyDescent="0.25">
      <c r="A11" s="48" t="s">
        <v>52</v>
      </c>
      <c r="B11" s="49" t="s">
        <v>53</v>
      </c>
      <c r="C11" s="65" t="s">
        <v>56</v>
      </c>
      <c r="E11" s="71" t="s">
        <v>58</v>
      </c>
      <c r="F11" s="72" t="s">
        <v>67</v>
      </c>
    </row>
    <row r="12" spans="1:9" x14ac:dyDescent="0.25">
      <c r="A12" s="42" t="s">
        <v>54</v>
      </c>
      <c r="B12" s="50" t="s">
        <v>55</v>
      </c>
      <c r="C12" s="64" t="s">
        <v>56</v>
      </c>
      <c r="E12" s="73" t="s">
        <v>62</v>
      </c>
      <c r="F12" s="74" t="s">
        <v>63</v>
      </c>
    </row>
    <row r="13" spans="1:9" x14ac:dyDescent="0.25">
      <c r="A13" s="66" t="s">
        <v>39</v>
      </c>
      <c r="B13" s="52" t="s">
        <v>26</v>
      </c>
      <c r="C13" s="53" t="s">
        <v>41</v>
      </c>
      <c r="E13" s="75" t="s">
        <v>64</v>
      </c>
      <c r="F13" s="76" t="s">
        <v>68</v>
      </c>
    </row>
    <row r="14" spans="1:9" x14ac:dyDescent="0.25">
      <c r="A14" s="45"/>
      <c r="B14" s="45"/>
      <c r="C14" s="45"/>
      <c r="E14" s="69" t="s">
        <v>69</v>
      </c>
      <c r="F14" s="70"/>
    </row>
    <row r="15" spans="1:9" x14ac:dyDescent="0.25">
      <c r="A15" s="45"/>
      <c r="B15" s="45"/>
      <c r="C15" s="45"/>
      <c r="E15" s="71" t="s">
        <v>58</v>
      </c>
      <c r="F15" s="72" t="s">
        <v>72</v>
      </c>
    </row>
    <row r="16" spans="1:9" x14ac:dyDescent="0.25">
      <c r="E16" s="73" t="s">
        <v>62</v>
      </c>
      <c r="F16" s="74" t="s">
        <v>73</v>
      </c>
    </row>
    <row r="17" spans="5:6" x14ac:dyDescent="0.25">
      <c r="E17" s="73" t="s">
        <v>64</v>
      </c>
      <c r="F17" s="74" t="s">
        <v>74</v>
      </c>
    </row>
    <row r="18" spans="5:6" x14ac:dyDescent="0.25">
      <c r="E18" s="73" t="s">
        <v>70</v>
      </c>
      <c r="F18" s="74" t="s">
        <v>75</v>
      </c>
    </row>
    <row r="19" spans="5:6" x14ac:dyDescent="0.25">
      <c r="E19" s="75" t="s">
        <v>71</v>
      </c>
      <c r="F19" s="76" t="s">
        <v>76</v>
      </c>
    </row>
    <row r="20" spans="5:6" x14ac:dyDescent="0.25">
      <c r="E20" s="67" t="s">
        <v>77</v>
      </c>
      <c r="F20" s="68"/>
    </row>
    <row r="21" spans="5:6" x14ac:dyDescent="0.25">
      <c r="E21" s="71" t="s">
        <v>78</v>
      </c>
      <c r="F21" s="72" t="s">
        <v>25</v>
      </c>
    </row>
    <row r="22" spans="5:6" x14ac:dyDescent="0.25">
      <c r="E22" s="77" t="s">
        <v>79</v>
      </c>
      <c r="F22" s="76" t="s">
        <v>40</v>
      </c>
    </row>
  </sheetData>
  <mergeCells count="9">
    <mergeCell ref="E6:F6"/>
    <mergeCell ref="E10:F10"/>
    <mergeCell ref="E14:F14"/>
    <mergeCell ref="E20:F20"/>
    <mergeCell ref="E3:F3"/>
    <mergeCell ref="H3:I3"/>
    <mergeCell ref="E4:F4"/>
    <mergeCell ref="H4:I4"/>
    <mergeCell ref="A3:C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</vt:i4>
      </vt:variant>
    </vt:vector>
  </HeadingPairs>
  <TitlesOfParts>
    <vt:vector size="11" baseType="lpstr">
      <vt:lpstr>DONNÉES</vt:lpstr>
      <vt:lpstr>DONNÉES-Finale</vt:lpstr>
      <vt:lpstr>Ventes</vt:lpstr>
      <vt:lpstr>Ventes-Finale</vt:lpstr>
      <vt:lpstr>Ventes-Noms</vt:lpstr>
      <vt:lpstr>Ventes_Annee</vt:lpstr>
      <vt:lpstr>Ventes_Annee-Finale</vt:lpstr>
      <vt:lpstr>Schéma</vt:lpstr>
      <vt:lpstr>Paramètres</vt:lpstr>
      <vt:lpstr>'Ventes-Noms'!D_An</vt:lpstr>
      <vt:lpstr>'Ventes_Annee-Finale'!D_VAn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2014-08-06T01:16:31Z</cp:lastPrinted>
  <dcterms:created xsi:type="dcterms:W3CDTF">2013-08-30T17:45:59Z</dcterms:created>
  <dcterms:modified xsi:type="dcterms:W3CDTF">2015-03-12T16:09:14Z</dcterms:modified>
</cp:coreProperties>
</file>